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autoCompressPictures="0" defaultThemeVersion="124226"/>
  <mc:AlternateContent xmlns:mc="http://schemas.openxmlformats.org/markup-compatibility/2006">
    <mc:Choice Requires="x15">
      <x15ac:absPath xmlns:x15ac="http://schemas.microsoft.com/office/spreadsheetml/2010/11/ac" url="C:\Users\frosini\Desktop\"/>
    </mc:Choice>
  </mc:AlternateContent>
  <xr:revisionPtr revIDLastSave="0" documentId="8_{0F517F36-37C5-4752-BA79-CA44BDB53D49}" xr6:coauthVersionLast="47" xr6:coauthVersionMax="47" xr10:uidLastSave="{00000000-0000-0000-0000-000000000000}"/>
  <bookViews>
    <workbookView xWindow="-108" yWindow="-108" windowWidth="23256" windowHeight="12576" xr2:uid="{00000000-000D-0000-FFFF-FFFF00000000}"/>
  </bookViews>
  <sheets>
    <sheet name="Intestazione" sheetId="41" r:id="rId1"/>
    <sheet name="Ascit" sheetId="59" r:id="rId2"/>
  </sheets>
  <externalReferences>
    <externalReference r:id="rId3"/>
    <externalReference r:id="rId4"/>
  </externalReferences>
  <definedNames>
    <definedName name="_xlnm._FilterDatabase" localSheetId="1" hidden="1">Ascit!$A$3:$AU$81</definedName>
    <definedName name="_Hlk97901423" localSheetId="0">Intestazione!#REF!</definedName>
    <definedName name="a" localSheetId="1">#REF!</definedName>
    <definedName name="a">#REF!</definedName>
    <definedName name="abx" localSheetId="1">[1]Tabelle!$K$14:$K$17</definedName>
    <definedName name="abx">[2]Tabelle!$K$14:$K$17</definedName>
    <definedName name="complessità_processo" localSheetId="1">#REF!</definedName>
    <definedName name="complessità_processo">#REF!</definedName>
    <definedName name="controlli" localSheetId="1">#REF!</definedName>
    <definedName name="controlli">#REF!</definedName>
    <definedName name="discrezionalità" localSheetId="1">#REF!</definedName>
    <definedName name="discrezionalità">#REF!</definedName>
    <definedName name="frazio" localSheetId="1">#REF!</definedName>
    <definedName name="frazio">#REF!</definedName>
    <definedName name="frazionabilità_processo" localSheetId="1">#REF!</definedName>
    <definedName name="frazionabilità_processo">#REF!</definedName>
    <definedName name="impatto_economico" localSheetId="1">#REF!</definedName>
    <definedName name="impatto_economico">#REF!</definedName>
    <definedName name="impatto_org_ec_imm" localSheetId="1">#REF!</definedName>
    <definedName name="impatto_org_ec_imm">#REF!</definedName>
    <definedName name="impatto_organizzativo" localSheetId="1">#REF!</definedName>
    <definedName name="impatto_organizzativo">#REF!</definedName>
    <definedName name="impatto_reputazionale" localSheetId="1">#REF!</definedName>
    <definedName name="impatto_reputazionale">#REF!</definedName>
    <definedName name="indice" localSheetId="1">[1]Tabelle!$K$14:$L$17</definedName>
    <definedName name="indice">[2]Tabelle!$K$14:$L$17</definedName>
    <definedName name="indice_complessita" localSheetId="1">#REF!</definedName>
    <definedName name="indice_complessita">#REF!</definedName>
    <definedName name="indice_controlli" localSheetId="1">#REF!</definedName>
    <definedName name="indice_controlli">#REF!</definedName>
    <definedName name="indice_discrezionalita" localSheetId="1">#REF!</definedName>
    <definedName name="indice_discrezionalita">#REF!</definedName>
    <definedName name="indice_frazionabilita" localSheetId="1">#REF!</definedName>
    <definedName name="indice_frazionabilita">#REF!</definedName>
    <definedName name="indice_impatto_economico" localSheetId="1">#REF!</definedName>
    <definedName name="indice_impatto_economico">#REF!</definedName>
    <definedName name="indice_impatto_org_ec_imm" localSheetId="1">#REF!</definedName>
    <definedName name="indice_impatto_org_ec_imm">#REF!</definedName>
    <definedName name="indice_impatto_organizzativo" localSheetId="1">#REF!</definedName>
    <definedName name="indice_impatto_organizzativo">#REF!</definedName>
    <definedName name="indice_impatto_reputazionale" localSheetId="1">#REF!</definedName>
    <definedName name="indice_impatto_reputazionale">#REF!</definedName>
    <definedName name="indice_rilevanza" localSheetId="1">#REF!</definedName>
    <definedName name="indice_rilevanza">#REF!</definedName>
    <definedName name="indice_valore" localSheetId="1">#REF!</definedName>
    <definedName name="indice_valore">#REF!</definedName>
    <definedName name="pippo" localSheetId="1">[1]Tabelle!$K$19:$L$22</definedName>
    <definedName name="pippo">[2]Tabelle!$K$19:$L$22</definedName>
    <definedName name="rilevanza_esterna" localSheetId="1">#REF!</definedName>
    <definedName name="rilevanza_esterna">#REF!</definedName>
    <definedName name="si" localSheetId="1">#REF!</definedName>
    <definedName name="si">#REF!</definedName>
    <definedName name="_xlnm.Print_Titles" localSheetId="1">Ascit!$3:$3</definedName>
    <definedName name="valore_economico" localSheetId="1">#REF!</definedName>
    <definedName name="valore_economico">#REF!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C81" i="59" l="1"/>
  <c r="V81" i="59"/>
  <c r="S81" i="59"/>
  <c r="W81" i="59" s="1"/>
  <c r="AC80" i="59"/>
  <c r="V80" i="59"/>
  <c r="S80" i="59"/>
  <c r="AC79" i="59"/>
  <c r="V79" i="59"/>
  <c r="S79" i="59"/>
  <c r="S55" i="59"/>
  <c r="V55" i="59"/>
  <c r="AC55" i="59"/>
  <c r="W80" i="59" l="1"/>
  <c r="W79" i="59"/>
  <c r="X79" i="59" s="1"/>
  <c r="X81" i="59"/>
  <c r="AD81" i="59"/>
  <c r="AE81" i="59" s="1"/>
  <c r="X80" i="59"/>
  <c r="AD80" i="59"/>
  <c r="AE80" i="59" s="1"/>
  <c r="AD79" i="59"/>
  <c r="AE79" i="59" s="1"/>
  <c r="W55" i="59"/>
  <c r="AD55" i="59" s="1"/>
  <c r="AE55" i="59" s="1"/>
  <c r="X55" i="59" l="1"/>
  <c r="V5" i="59" l="1"/>
  <c r="V6" i="59"/>
  <c r="V7" i="59"/>
  <c r="V8" i="59"/>
  <c r="V9" i="59"/>
  <c r="V10" i="59"/>
  <c r="V11" i="59"/>
  <c r="V12" i="59"/>
  <c r="V13" i="59"/>
  <c r="V14" i="59"/>
  <c r="V15" i="59"/>
  <c r="V16" i="59"/>
  <c r="V17" i="59"/>
  <c r="V18" i="59"/>
  <c r="V19" i="59"/>
  <c r="V20" i="59"/>
  <c r="V21" i="59"/>
  <c r="V22" i="59"/>
  <c r="V23" i="59"/>
  <c r="V24" i="59"/>
  <c r="V25" i="59"/>
  <c r="V26" i="59"/>
  <c r="V27" i="59"/>
  <c r="V28" i="59"/>
  <c r="V29" i="59"/>
  <c r="V30" i="59"/>
  <c r="V31" i="59"/>
  <c r="V32" i="59"/>
  <c r="V33" i="59"/>
  <c r="V34" i="59"/>
  <c r="V35" i="59"/>
  <c r="V36" i="59"/>
  <c r="V37" i="59"/>
  <c r="V38" i="59"/>
  <c r="V39" i="59"/>
  <c r="V40" i="59"/>
  <c r="V41" i="59"/>
  <c r="V42" i="59"/>
  <c r="V43" i="59"/>
  <c r="V44" i="59"/>
  <c r="V45" i="59"/>
  <c r="V46" i="59"/>
  <c r="V47" i="59"/>
  <c r="V48" i="59"/>
  <c r="V49" i="59"/>
  <c r="V50" i="59"/>
  <c r="V51" i="59"/>
  <c r="V52" i="59"/>
  <c r="V53" i="59"/>
  <c r="V54" i="59"/>
  <c r="V56" i="59"/>
  <c r="V57" i="59"/>
  <c r="V58" i="59"/>
  <c r="V59" i="59"/>
  <c r="V60" i="59"/>
  <c r="V61" i="59"/>
  <c r="V62" i="59"/>
  <c r="V63" i="59"/>
  <c r="V64" i="59"/>
  <c r="V65" i="59"/>
  <c r="V66" i="59"/>
  <c r="V67" i="59"/>
  <c r="V68" i="59"/>
  <c r="V69" i="59"/>
  <c r="V70" i="59"/>
  <c r="V71" i="59"/>
  <c r="V72" i="59"/>
  <c r="V73" i="59"/>
  <c r="V74" i="59"/>
  <c r="V75" i="59"/>
  <c r="V76" i="59"/>
  <c r="V77" i="59"/>
  <c r="V78" i="59"/>
  <c r="V4" i="59"/>
  <c r="S5" i="59"/>
  <c r="S6" i="59"/>
  <c r="S7" i="59"/>
  <c r="S8" i="59"/>
  <c r="S9" i="59"/>
  <c r="S10" i="59"/>
  <c r="S11" i="59"/>
  <c r="S12" i="59"/>
  <c r="S13" i="59"/>
  <c r="S14" i="59"/>
  <c r="S15" i="59"/>
  <c r="S16" i="59"/>
  <c r="S17" i="59"/>
  <c r="S18" i="59"/>
  <c r="S19" i="59"/>
  <c r="S20" i="59"/>
  <c r="S21" i="59"/>
  <c r="S22" i="59"/>
  <c r="S23" i="59"/>
  <c r="S24" i="59"/>
  <c r="S25" i="59"/>
  <c r="S26" i="59"/>
  <c r="S27" i="59"/>
  <c r="S28" i="59"/>
  <c r="S29" i="59"/>
  <c r="S30" i="59"/>
  <c r="S31" i="59"/>
  <c r="S32" i="59"/>
  <c r="S33" i="59"/>
  <c r="S34" i="59"/>
  <c r="S35" i="59"/>
  <c r="S36" i="59"/>
  <c r="S37" i="59"/>
  <c r="S38" i="59"/>
  <c r="S39" i="59"/>
  <c r="S40" i="59"/>
  <c r="S41" i="59"/>
  <c r="S42" i="59"/>
  <c r="S43" i="59"/>
  <c r="S44" i="59"/>
  <c r="S45" i="59"/>
  <c r="S46" i="59"/>
  <c r="S47" i="59"/>
  <c r="S48" i="59"/>
  <c r="S49" i="59"/>
  <c r="S50" i="59"/>
  <c r="S51" i="59"/>
  <c r="S52" i="59"/>
  <c r="S53" i="59"/>
  <c r="S54" i="59"/>
  <c r="S56" i="59"/>
  <c r="S57" i="59"/>
  <c r="S58" i="59"/>
  <c r="S59" i="59"/>
  <c r="S60" i="59"/>
  <c r="S61" i="59"/>
  <c r="S62" i="59"/>
  <c r="S63" i="59"/>
  <c r="S64" i="59"/>
  <c r="S65" i="59"/>
  <c r="S66" i="59"/>
  <c r="S67" i="59"/>
  <c r="S68" i="59"/>
  <c r="S69" i="59"/>
  <c r="S70" i="59"/>
  <c r="S71" i="59"/>
  <c r="S72" i="59"/>
  <c r="S73" i="59"/>
  <c r="S74" i="59"/>
  <c r="S75" i="59"/>
  <c r="S76" i="59"/>
  <c r="S77" i="59"/>
  <c r="S78" i="59"/>
  <c r="S4" i="59"/>
  <c r="AC45" i="59"/>
  <c r="AC25" i="59"/>
  <c r="AC24" i="59"/>
  <c r="AC22" i="59"/>
  <c r="AC23" i="59"/>
  <c r="AC6" i="59"/>
  <c r="W45" i="59" l="1"/>
  <c r="W24" i="59"/>
  <c r="W22" i="59"/>
  <c r="W25" i="59"/>
  <c r="W6" i="59"/>
  <c r="W23" i="59"/>
  <c r="AD45" i="59" l="1"/>
  <c r="AE45" i="59" s="1"/>
  <c r="X45" i="59"/>
  <c r="AD23" i="59"/>
  <c r="AE23" i="59" s="1"/>
  <c r="X23" i="59"/>
  <c r="AD6" i="59"/>
  <c r="AE6" i="59" s="1"/>
  <c r="X6" i="59"/>
  <c r="AD22" i="59"/>
  <c r="AE22" i="59" s="1"/>
  <c r="X22" i="59"/>
  <c r="AD24" i="59"/>
  <c r="AE24" i="59" s="1"/>
  <c r="X24" i="59"/>
  <c r="AD25" i="59"/>
  <c r="AE25" i="59" s="1"/>
  <c r="X25" i="59"/>
  <c r="AC78" i="59" l="1"/>
  <c r="AC77" i="59"/>
  <c r="AC76" i="59"/>
  <c r="AC75" i="59"/>
  <c r="AC74" i="59"/>
  <c r="AC73" i="59"/>
  <c r="AC72" i="59"/>
  <c r="AC71" i="59"/>
  <c r="AC70" i="59"/>
  <c r="AC69" i="59"/>
  <c r="AC68" i="59"/>
  <c r="AC67" i="59"/>
  <c r="AC66" i="59"/>
  <c r="AC65" i="59"/>
  <c r="AC64" i="59"/>
  <c r="AC63" i="59"/>
  <c r="AC62" i="59"/>
  <c r="AC61" i="59"/>
  <c r="AC60" i="59"/>
  <c r="AC59" i="59"/>
  <c r="AC58" i="59"/>
  <c r="AC57" i="59"/>
  <c r="AC56" i="59"/>
  <c r="AC54" i="59"/>
  <c r="AC53" i="59"/>
  <c r="AC52" i="59"/>
  <c r="AC51" i="59"/>
  <c r="AC44" i="59"/>
  <c r="AC43" i="59"/>
  <c r="AC42" i="59"/>
  <c r="AC41" i="59"/>
  <c r="AC40" i="59"/>
  <c r="AC39" i="59"/>
  <c r="AC38" i="59"/>
  <c r="AC37" i="59"/>
  <c r="AC36" i="59"/>
  <c r="AC35" i="59"/>
  <c r="AC34" i="59"/>
  <c r="AC33" i="59"/>
  <c r="AC32" i="59"/>
  <c r="AC31" i="59"/>
  <c r="AC30" i="59"/>
  <c r="AC29" i="59"/>
  <c r="AC28" i="59"/>
  <c r="AC27" i="59"/>
  <c r="AC26" i="59"/>
  <c r="AC50" i="59"/>
  <c r="AC49" i="59"/>
  <c r="AC48" i="59"/>
  <c r="AC47" i="59"/>
  <c r="AC46" i="59"/>
  <c r="AC21" i="59"/>
  <c r="AC20" i="59"/>
  <c r="AC19" i="59"/>
  <c r="AC18" i="59"/>
  <c r="AC17" i="59"/>
  <c r="AC16" i="59"/>
  <c r="AC15" i="59"/>
  <c r="AC14" i="59"/>
  <c r="W14" i="59"/>
  <c r="X14" i="59" s="1"/>
  <c r="AC13" i="59"/>
  <c r="AC12" i="59"/>
  <c r="AC11" i="59"/>
  <c r="AC10" i="59"/>
  <c r="AC9" i="59"/>
  <c r="AC8" i="59"/>
  <c r="AC7" i="59"/>
  <c r="AC5" i="59"/>
  <c r="AC4" i="59"/>
  <c r="W5" i="59" l="1"/>
  <c r="W50" i="59"/>
  <c r="W41" i="59"/>
  <c r="W34" i="59"/>
  <c r="W69" i="59"/>
  <c r="W46" i="59"/>
  <c r="W63" i="59"/>
  <c r="W48" i="59"/>
  <c r="W49" i="59"/>
  <c r="W76" i="59"/>
  <c r="W4" i="59"/>
  <c r="W77" i="59"/>
  <c r="W28" i="59"/>
  <c r="W65" i="59"/>
  <c r="W12" i="59"/>
  <c r="W18" i="59"/>
  <c r="W32" i="59"/>
  <c r="W39" i="59"/>
  <c r="W53" i="59"/>
  <c r="W13" i="59"/>
  <c r="W27" i="59"/>
  <c r="W9" i="59"/>
  <c r="W33" i="59"/>
  <c r="W40" i="59"/>
  <c r="W54" i="59"/>
  <c r="W62" i="59"/>
  <c r="W72" i="59"/>
  <c r="W75" i="59"/>
  <c r="W15" i="59"/>
  <c r="W47" i="59"/>
  <c r="W36" i="59"/>
  <c r="W43" i="59"/>
  <c r="W57" i="59"/>
  <c r="W60" i="59"/>
  <c r="W10" i="59"/>
  <c r="W73" i="59"/>
  <c r="W8" i="59"/>
  <c r="W61" i="59"/>
  <c r="W66" i="59"/>
  <c r="W11" i="59"/>
  <c r="W56" i="59"/>
  <c r="W64" i="59"/>
  <c r="AD14" i="59"/>
  <c r="AE14" i="59" s="1"/>
  <c r="W35" i="59"/>
  <c r="W42" i="59"/>
  <c r="W30" i="59"/>
  <c r="W51" i="59"/>
  <c r="W71" i="59"/>
  <c r="W17" i="59"/>
  <c r="W20" i="59"/>
  <c r="W59" i="59"/>
  <c r="W74" i="59"/>
  <c r="W26" i="59"/>
  <c r="W31" i="59"/>
  <c r="W38" i="59"/>
  <c r="W52" i="59"/>
  <c r="W67" i="59"/>
  <c r="W7" i="59"/>
  <c r="W16" i="59"/>
  <c r="W21" i="59"/>
  <c r="W29" i="59"/>
  <c r="W37" i="59"/>
  <c r="W44" i="59"/>
  <c r="W70" i="59"/>
  <c r="W78" i="59"/>
  <c r="W19" i="59"/>
  <c r="W58" i="59"/>
  <c r="W68" i="59"/>
  <c r="AD78" i="59" l="1"/>
  <c r="AE78" i="59" s="1"/>
  <c r="X78" i="59"/>
  <c r="AD9" i="59"/>
  <c r="AE9" i="59" s="1"/>
  <c r="X9" i="59"/>
  <c r="AD26" i="59"/>
  <c r="AE26" i="59" s="1"/>
  <c r="X26" i="59"/>
  <c r="AD60" i="59"/>
  <c r="AE60" i="59" s="1"/>
  <c r="X60" i="59"/>
  <c r="AD17" i="59"/>
  <c r="AE17" i="59" s="1"/>
  <c r="X17" i="59"/>
  <c r="AD13" i="59"/>
  <c r="AE13" i="59" s="1"/>
  <c r="X13" i="59"/>
  <c r="AD34" i="59"/>
  <c r="AE34" i="59" s="1"/>
  <c r="X34" i="59"/>
  <c r="AD71" i="59"/>
  <c r="AE71" i="59" s="1"/>
  <c r="X71" i="59"/>
  <c r="AD43" i="59"/>
  <c r="AE43" i="59" s="1"/>
  <c r="X43" i="59"/>
  <c r="AD53" i="59"/>
  <c r="AE53" i="59" s="1"/>
  <c r="X53" i="59"/>
  <c r="AD51" i="59"/>
  <c r="AE51" i="59" s="1"/>
  <c r="X51" i="59"/>
  <c r="AD66" i="59"/>
  <c r="AE66" i="59" s="1"/>
  <c r="X66" i="59"/>
  <c r="AD36" i="59"/>
  <c r="AE36" i="59" s="1"/>
  <c r="X36" i="59"/>
  <c r="AD39" i="59"/>
  <c r="AE39" i="59" s="1"/>
  <c r="X39" i="59"/>
  <c r="AD41" i="59"/>
  <c r="AE41" i="59" s="1"/>
  <c r="X41" i="59"/>
  <c r="AD29" i="59"/>
  <c r="AE29" i="59" s="1"/>
  <c r="X29" i="59"/>
  <c r="AD35" i="59"/>
  <c r="AE35" i="59" s="1"/>
  <c r="X35" i="59"/>
  <c r="AD69" i="59"/>
  <c r="AE69" i="59" s="1"/>
  <c r="X69" i="59"/>
  <c r="AD21" i="59"/>
  <c r="AE21" i="59" s="1"/>
  <c r="X21" i="59"/>
  <c r="AD20" i="59"/>
  <c r="AE20" i="59" s="1"/>
  <c r="X20" i="59"/>
  <c r="AD77" i="59"/>
  <c r="AE77" i="59" s="1"/>
  <c r="X77" i="59"/>
  <c r="AD57" i="59"/>
  <c r="AE57" i="59" s="1"/>
  <c r="X57" i="59"/>
  <c r="AD12" i="59"/>
  <c r="AE12" i="59" s="1"/>
  <c r="X12" i="59"/>
  <c r="AD62" i="59"/>
  <c r="AE62" i="59" s="1"/>
  <c r="X62" i="59"/>
  <c r="AD68" i="59"/>
  <c r="AE68" i="59" s="1"/>
  <c r="X68" i="59"/>
  <c r="AD70" i="59"/>
  <c r="AE70" i="59" s="1"/>
  <c r="X70" i="59"/>
  <c r="AD67" i="59"/>
  <c r="AE67" i="59" s="1"/>
  <c r="X67" i="59"/>
  <c r="AD30" i="59"/>
  <c r="AE30" i="59" s="1"/>
  <c r="X30" i="59"/>
  <c r="AD61" i="59"/>
  <c r="AE61" i="59" s="1"/>
  <c r="X61" i="59"/>
  <c r="AD73" i="59"/>
  <c r="AE73" i="59" s="1"/>
  <c r="X73" i="59"/>
  <c r="AD47" i="59"/>
  <c r="AE47" i="59" s="1"/>
  <c r="X47" i="59"/>
  <c r="AD54" i="59"/>
  <c r="AE54" i="59" s="1"/>
  <c r="X54" i="59"/>
  <c r="AD32" i="59"/>
  <c r="AE32" i="59" s="1"/>
  <c r="X32" i="59"/>
  <c r="AD65" i="59"/>
  <c r="AE65" i="59" s="1"/>
  <c r="X65" i="59"/>
  <c r="AD76" i="59"/>
  <c r="AE76" i="59" s="1"/>
  <c r="X76" i="59"/>
  <c r="AD63" i="59"/>
  <c r="AE63" i="59" s="1"/>
  <c r="X63" i="59"/>
  <c r="AD50" i="59"/>
  <c r="AE50" i="59" s="1"/>
  <c r="X50" i="59"/>
  <c r="AD31" i="59"/>
  <c r="AE31" i="59" s="1"/>
  <c r="X31" i="59"/>
  <c r="AD11" i="59"/>
  <c r="AE11" i="59" s="1"/>
  <c r="X11" i="59"/>
  <c r="AD75" i="59"/>
  <c r="AE75" i="59" s="1"/>
  <c r="X75" i="59"/>
  <c r="AD27" i="59"/>
  <c r="AE27" i="59" s="1"/>
  <c r="X27" i="59"/>
  <c r="AD49" i="59"/>
  <c r="AE49" i="59" s="1"/>
  <c r="X49" i="59"/>
  <c r="AD48" i="59"/>
  <c r="AE48" i="59" s="1"/>
  <c r="X48" i="59"/>
  <c r="AD7" i="59"/>
  <c r="AE7" i="59" s="1"/>
  <c r="X7" i="59"/>
  <c r="AD72" i="59"/>
  <c r="AE72" i="59" s="1"/>
  <c r="X72" i="59"/>
  <c r="AD4" i="59"/>
  <c r="AE4" i="59" s="1"/>
  <c r="X4" i="59"/>
  <c r="AD44" i="59"/>
  <c r="AE44" i="59" s="1"/>
  <c r="X44" i="59"/>
  <c r="AD64" i="59"/>
  <c r="AE64" i="59" s="1"/>
  <c r="X64" i="59"/>
  <c r="AD10" i="59"/>
  <c r="AE10" i="59" s="1"/>
  <c r="X10" i="59"/>
  <c r="AD40" i="59"/>
  <c r="AE40" i="59" s="1"/>
  <c r="X40" i="59"/>
  <c r="AD18" i="59"/>
  <c r="AE18" i="59" s="1"/>
  <c r="X18" i="59"/>
  <c r="AD28" i="59"/>
  <c r="AE28" i="59" s="1"/>
  <c r="X28" i="59"/>
  <c r="AD5" i="59"/>
  <c r="AE5" i="59" s="1"/>
  <c r="X5" i="59"/>
  <c r="AD16" i="59"/>
  <c r="AE16" i="59" s="1"/>
  <c r="X16" i="59"/>
  <c r="AD58" i="59"/>
  <c r="AE58" i="59" s="1"/>
  <c r="X58" i="59"/>
  <c r="AD52" i="59"/>
  <c r="AE52" i="59" s="1"/>
  <c r="X52" i="59"/>
  <c r="AD74" i="59"/>
  <c r="AE74" i="59" s="1"/>
  <c r="X74" i="59"/>
  <c r="AD42" i="59"/>
  <c r="AE42" i="59" s="1"/>
  <c r="X42" i="59"/>
  <c r="AD8" i="59"/>
  <c r="AE8" i="59" s="1"/>
  <c r="X8" i="59"/>
  <c r="AD15" i="59"/>
  <c r="AE15" i="59" s="1"/>
  <c r="X15" i="59"/>
  <c r="AD19" i="59"/>
  <c r="AE19" i="59" s="1"/>
  <c r="X19" i="59"/>
  <c r="AD37" i="59"/>
  <c r="AE37" i="59" s="1"/>
  <c r="X37" i="59"/>
  <c r="AD38" i="59"/>
  <c r="AE38" i="59" s="1"/>
  <c r="X38" i="59"/>
  <c r="AD59" i="59"/>
  <c r="AE59" i="59" s="1"/>
  <c r="X59" i="59"/>
  <c r="AD56" i="59"/>
  <c r="AE56" i="59" s="1"/>
  <c r="X56" i="59"/>
  <c r="AD33" i="59"/>
  <c r="AE33" i="59" s="1"/>
  <c r="X33" i="59"/>
  <c r="AD46" i="59"/>
  <c r="AE46" i="59" s="1"/>
  <c r="X46" i="59"/>
</calcChain>
</file>

<file path=xl/sharedStrings.xml><?xml version="1.0" encoding="utf-8"?>
<sst xmlns="http://schemas.openxmlformats.org/spreadsheetml/2006/main" count="2359" uniqueCount="478">
  <si>
    <t>Processo sensibile</t>
  </si>
  <si>
    <t>Descrizione</t>
  </si>
  <si>
    <t>ANALISI PROCESSI</t>
  </si>
  <si>
    <t>Definizione fabbisogno personale</t>
  </si>
  <si>
    <t>Verifica documentazione</t>
  </si>
  <si>
    <t>Individuazione dello strumento per l'affidamento</t>
  </si>
  <si>
    <t>Gestione presenze</t>
  </si>
  <si>
    <t>Definizione dei criteri di aggiudicazione</t>
  </si>
  <si>
    <t>Individuazione e scelta del fornitore a seguito di procedura aperta</t>
  </si>
  <si>
    <t>Pagamento fatture</t>
  </si>
  <si>
    <t>Valutazione e scelta dei candidati</t>
  </si>
  <si>
    <t>Stipula del contratto</t>
  </si>
  <si>
    <t>Ricezione e gestione delle offerte</t>
  </si>
  <si>
    <t>Individuazione e scelta del fornitore a seguito di affidamenti diretti</t>
  </si>
  <si>
    <t>Verifica corretta esecuzione fornitura dei beni</t>
  </si>
  <si>
    <t>Verifica corretta esecuzione fornitura dei lavori</t>
  </si>
  <si>
    <t>Verifica corretta esecuzione fornitura dei servizi</t>
  </si>
  <si>
    <t>Reclutamento tramite contratto di somministrazione lavoro</t>
  </si>
  <si>
    <t>Definizione modalità di reclutamento del personale</t>
  </si>
  <si>
    <t>Gestione attività ed incarichi extra-istituzionali</t>
  </si>
  <si>
    <t>Gestione del personale</t>
  </si>
  <si>
    <t>Gestione trattamento economico e liquidazione emolumenti e compensi</t>
  </si>
  <si>
    <t>Luoghi e settori in cui opera</t>
  </si>
  <si>
    <t>Obblighi legislativi/contrattuali</t>
  </si>
  <si>
    <t>Probabilità</t>
  </si>
  <si>
    <t>Impatto</t>
  </si>
  <si>
    <t>Rischio residuo</t>
  </si>
  <si>
    <t>Affidamento di beni, servizi e lavori</t>
  </si>
  <si>
    <t>Definizione dell'oggetto dell'affidamento</t>
  </si>
  <si>
    <t>Individuazione e scelta del fornitore a seguito di procedure negoziate</t>
  </si>
  <si>
    <t>Ispezioni e controlli dalla P.A.</t>
  </si>
  <si>
    <t>Autorizzazioni/Licenze/Concessioni  rilasciate dalla PA</t>
  </si>
  <si>
    <t>Finanziamenti agevolati/contributi in conto capitale o di esercizio ottenuti dalla PA</t>
  </si>
  <si>
    <t>Contrazione di finanziamenti da istituti di credito</t>
  </si>
  <si>
    <t>PESI</t>
  </si>
  <si>
    <t>VALUTAZIONE DEL RISCHIO</t>
  </si>
  <si>
    <t>Incidenza economica dell'attività</t>
  </si>
  <si>
    <t>B</t>
  </si>
  <si>
    <t>Gestione finanziaria</t>
  </si>
  <si>
    <t>Programmazione acquisti</t>
  </si>
  <si>
    <t>Gestione della cassa economale</t>
  </si>
  <si>
    <t>Nomina RUP</t>
  </si>
  <si>
    <t>Gestione subappalto</t>
  </si>
  <si>
    <t>Nomina commissione esaminatrice</t>
  </si>
  <si>
    <t>Gestione conflitto di interessi</t>
  </si>
  <si>
    <t>Nomina DEC/DEL</t>
  </si>
  <si>
    <t xml:space="preserve">Danno reputazionale </t>
  </si>
  <si>
    <t>Gestione tariffazione</t>
  </si>
  <si>
    <t>231 (SI/NO)</t>
  </si>
  <si>
    <t>190 (SI/NO)</t>
  </si>
  <si>
    <t xml:space="preserve">Disfunzionalità organizzative e gestionali </t>
  </si>
  <si>
    <t>Gestione elenco fornitori</t>
  </si>
  <si>
    <t>Azioni da attuare</t>
  </si>
  <si>
    <t>Tempistica di attuazione</t>
  </si>
  <si>
    <t>Rating rischio nella versione precedente del risk assessment</t>
  </si>
  <si>
    <t>Attività sensibile</t>
  </si>
  <si>
    <t>Responsabile monitoraggio</t>
  </si>
  <si>
    <t>N.</t>
  </si>
  <si>
    <t>Codice</t>
  </si>
  <si>
    <t>Rev.</t>
  </si>
  <si>
    <t>Approvazione</t>
  </si>
  <si>
    <t>Data approvazione</t>
  </si>
  <si>
    <t>CdA</t>
  </si>
  <si>
    <t>Direttore Generale</t>
  </si>
  <si>
    <t>NO</t>
  </si>
  <si>
    <t>Personale</t>
  </si>
  <si>
    <t>SI</t>
  </si>
  <si>
    <t>Assemblea dei soci</t>
  </si>
  <si>
    <t>Agenzia per il lavoro</t>
  </si>
  <si>
    <t>Candidati</t>
  </si>
  <si>
    <t xml:space="preserve">SI </t>
  </si>
  <si>
    <t>RUP</t>
  </si>
  <si>
    <t>FC</t>
  </si>
  <si>
    <t>/</t>
  </si>
  <si>
    <t>GRUPPO RETIAMBIENTE</t>
  </si>
  <si>
    <t>Prima emissione del PTPCT del Gruppo RetiAmbiente</t>
  </si>
  <si>
    <t>Consiglio di Amministrazione di RetiAmbiente S.p.A.</t>
  </si>
  <si>
    <t>Amministratore Unico di AAMPS S.p.A.</t>
  </si>
  <si>
    <t>Consiglio di Amministrazione di ASCIT S.p.A.</t>
  </si>
  <si>
    <t>Amministratore Unico di GEOFOR S.p.A.</t>
  </si>
  <si>
    <t>Amministratore Unico di ERSU S.p.A.</t>
  </si>
  <si>
    <t>Amministratore Unico di REA S.p.A.</t>
  </si>
  <si>
    <t>Amministratore Unico di SEA Ambiente S.p.A.</t>
  </si>
  <si>
    <t>Valutazione individuale del personale</t>
  </si>
  <si>
    <t>Risk assessment ASCIT S.p.A.</t>
  </si>
  <si>
    <t>Allegato 4 al PTPCT
Rev. 00</t>
  </si>
  <si>
    <t>Manifestazione di illeciti in passato nel processo sensibile</t>
  </si>
  <si>
    <t>Interazione con soci in affari</t>
  </si>
  <si>
    <t>- Consiglio di Amministrazione
- Direttore Generale</t>
  </si>
  <si>
    <t>- Consiglio di Amministrazione
- Direttore Generale
- Responsabile Risorse Umane</t>
  </si>
  <si>
    <t>- Direttore Generale
- Responsabile Risorse Umane</t>
  </si>
  <si>
    <t>Commissione esaminatrice (valutazione)</t>
  </si>
  <si>
    <t>- Direttore Generale
- Commissione di selezione</t>
  </si>
  <si>
    <t>Responsabile Risorse Umane / Responsabili di Area (verifica)</t>
  </si>
  <si>
    <t>- Dipendenti
- Direttore Generale
- CdA</t>
  </si>
  <si>
    <t>- Consiglio di Amministrazione
- Direttore Generale
- Responsabili di Area</t>
  </si>
  <si>
    <t>- Consulente esterno
- Responsabile Risorse Umane</t>
  </si>
  <si>
    <t>Responsabile del servizio dei soggetti richiedenti</t>
  </si>
  <si>
    <t>Responsabile Protocollo, segreteria e cassa</t>
  </si>
  <si>
    <t>Utilizzo dei beni aziendali</t>
  </si>
  <si>
    <r>
      <t xml:space="preserve">- Responsabili di Area
</t>
    </r>
    <r>
      <rPr>
        <sz val="9"/>
        <rFont val="Calibri"/>
        <family val="2"/>
        <scheme val="minor"/>
      </rPr>
      <t>- Responsabile Ciclo passivo</t>
    </r>
  </si>
  <si>
    <t>- Personale
- Amministratori</t>
  </si>
  <si>
    <t>Peculato (art. 314 c.p.)</t>
  </si>
  <si>
    <t>Implementazione di una reportistica automatica circa i consumi medi per i mezzi su cui è implementato il sistema di tracciamento dell'attività del mezzo</t>
  </si>
  <si>
    <t>Responsabile officina</t>
  </si>
  <si>
    <t>Entro il 30/06/2023</t>
  </si>
  <si>
    <t>L’automatismo di tale reportistica non risulta ancora applicato, in quanto è in corso di definizione la metodologia informatica più efficace. L’analisi dei consumi medi, pertanto, viene ancora svolta a campione su mezzi aziendali a rotazione. È in corso di valutazione la possibilità di incrociare, tramite file excel, i dati sui rifornimenti inviati dal fornitore con quelli dei km percorsi dal mezzo, tracciati tramite specifico software, così da ampliare la verifica alla quasi totalità dei mezzi aziendali. È stato definito di posticipare la data di realizzazione al 30/06/2023.</t>
  </si>
  <si>
    <t>- Responsabile di Area
- Responsabile Contabilità</t>
  </si>
  <si>
    <t>- Codice etico di Gruppo, par. 3.3.8
- Procedura PG15 "Sistemi informatici"
- Regolamento dotazioni ICT di Gruppo</t>
  </si>
  <si>
    <t>Utilizzo dei cellulari aziendali</t>
  </si>
  <si>
    <t xml:space="preserve">- Codice etico di Gruppo, par. 3.3.8
- Fatture per la telefonia fissa </t>
  </si>
  <si>
    <t>Consiglio di Amministrazione</t>
  </si>
  <si>
    <t xml:space="preserve">- CdA
- Direttore Generale
- Dipendenti </t>
  </si>
  <si>
    <t>- Codice etico di Gruppo, par. 3.3.11
- Modello di organizzazione, gestione e controllo ex D. Lgs. 231/2001, Protocolli specialisti, paragrafo 2.10. “Spese di rappresentanza e omaggi”</t>
  </si>
  <si>
    <t>- Presidente
- Direttore Generale</t>
  </si>
  <si>
    <t>- Codice etico di Gruppo, par. 3.3.11
- Modello di organizzazione, gestione e controllo ex D. Lgs. 231/2001, Protocolli specialisti, paragrafo 2.10. “Spese di rappresentanza e omaggi”
- Regolamento di tesoreria</t>
  </si>
  <si>
    <t>- Responsabili di Area
- Direttore Generale
- CdA (approvazione budget)
- Capogruppo</t>
  </si>
  <si>
    <t>- Codice etico di Gruppo, par. 3.7.
- Modello di organizzazione, gestione e controllo ex D. Lgs. 231/2001, Protocolli specialisti, paragrafo 2.10. “Spese di rappresentanza e omaggi”
- Regolamento di Gruppo
- Regolamento approvvigionamenti infragruppo
- Procedura PG07 "Approvvigionamenti"
- Regolamento infragruppo</t>
  </si>
  <si>
    <t>- Responsabili di Area
- Responsabile Acquisti</t>
  </si>
  <si>
    <t>Fornitori</t>
  </si>
  <si>
    <t>- Responsabile Acquisti
- Responsabile Bandi e Gare</t>
  </si>
  <si>
    <t>- Direttore Generale
- Responsabile e addetti Bandi e Gare</t>
  </si>
  <si>
    <t>Responsabile Bandi e Gare</t>
  </si>
  <si>
    <t>Commissione</t>
  </si>
  <si>
    <t>- RUP
- Seggio di Gara
- Consiglio di Amministrazione
- Direttore Generale</t>
  </si>
  <si>
    <t>- Consiglio di Amministrazione
- Direttore Generale
- Responsabile Bandi e gare
- Responsabili di Area</t>
  </si>
  <si>
    <t>- RUP
- Direttore Generale
- CdA
- Responsabile Bandi e Gare</t>
  </si>
  <si>
    <t>- RUP
- Direttore Lavori</t>
  </si>
  <si>
    <t>- RUP
- DEC</t>
  </si>
  <si>
    <t>1) Impossibilità, per tutti i DEC, di dare evidenza direttamente dello stato di avanzamento dei contratti, con conseguente aumento dei tempi di gestione
2) Rallentamenti nella gestione delle entrate merci  con conseguenti ripercussioni finanziarie</t>
  </si>
  <si>
    <t>Ottenimento abilitazioni per l'accesso al sw SAP da parte di tutti i DEC</t>
  </si>
  <si>
    <t>Direttore e Resp Ciclo passivo</t>
  </si>
  <si>
    <t>Si è reso necessario individuare un nuovo partner di sviluppo sap a cui è stato affidato il compito di analisi preliminare dello status quo e progetto di miglioramento del sistema compreso il cìclo passivo e l'eventuale acquisto delle licenze per i vari dec. Questo cambiamento ha sicuramento rallentato i tempi previsti. Il Direttore ha fissato una riunione con l’attuale società di assistenza del sw Sap per visionare il progetto definitivo in data 05.12. p.v; parallelamente sono proseguiti i lavori di implementazione di work flow di gestione delle richieste di acquisto tramite il sw Adiuto.  Per i motivi sopra indicati, la data di implementazione dell’azione correttiva è stat posticipata al 31.12.2022</t>
  </si>
  <si>
    <t>- RUP
- DEC
- Autorizzati alla ricezione merci</t>
  </si>
  <si>
    <t>- Direttore Generale
- Responsabile Finanza</t>
  </si>
  <si>
    <r>
      <t xml:space="preserve">- Presidente
- Direttore Generale
</t>
    </r>
    <r>
      <rPr>
        <sz val="9"/>
        <rFont val="Calibri"/>
        <family val="2"/>
        <scheme val="minor"/>
      </rPr>
      <t>- Responsabile Protocollo, segreteria e cassa</t>
    </r>
  </si>
  <si>
    <t>Definizione di una delega nei confronti del soggetto gestore della cassa contanti per poter effettuare acquisti in autonomia fino all'importo definito dal Regolamento di tesoreria</t>
  </si>
  <si>
    <t>Direttore</t>
  </si>
  <si>
    <t>Entro il 31/12/2022</t>
  </si>
  <si>
    <t>Gestione dei servizi commerciali</t>
  </si>
  <si>
    <t>Gestione dei servizi a pagamento per utenti pubblici e privati</t>
  </si>
  <si>
    <t>- Responsabile Servizi
- Direttore generale</t>
  </si>
  <si>
    <t>Clienti</t>
  </si>
  <si>
    <t>Responsabile servizi</t>
  </si>
  <si>
    <t>- Rischio di appropriazione indebita da parte di dipendenti o collaboratori aziendali
- Accantonamento di somme di denaro (cd "fondi occulti) a scopi corruttivi</t>
  </si>
  <si>
    <t>- Istruzione operativa IO14-PG04  Emissione ricevute fiscali con MiF
- Codice etico di Gruppo, par. 3.1.</t>
  </si>
  <si>
    <t>Gestione incassi in contanti presso i centri di raccolta</t>
  </si>
  <si>
    <t>Responsabile area recupero</t>
  </si>
  <si>
    <t>Richiesta di POS da utilizzare presso i CdR di Barga e Colle di Compito, dove rimarrà la gestione degli incassi legata allo smaltimento delle carcasse animali</t>
  </si>
  <si>
    <t>Resp. contabilità</t>
  </si>
  <si>
    <t xml:space="preserve">Diminuire la gestione degli incassi in contanti </t>
  </si>
  <si>
    <t>% di incassi eseguiti in contanti rispetto al totale degli incassi avvenuti per i servizi presso i centri di raccolta</t>
  </si>
  <si>
    <t>Responsabile area recupero / FC</t>
  </si>
  <si>
    <t>Ricezione fatture non supportate da ordine e cig</t>
  </si>
  <si>
    <t xml:space="preserve">Responsabile contabilità e finanza
Direttore
</t>
  </si>
  <si>
    <t xml:space="preserve"> Pagamenti a fronte di acquisti inesistenti</t>
  </si>
  <si>
    <t>Gestione dei rifiuti</t>
  </si>
  <si>
    <t>Smaltimento rifiuti prodotti dalla società</t>
  </si>
  <si>
    <t>Responsabile Ufficio Ambiente</t>
  </si>
  <si>
    <t>Impianti di smaltimento</t>
  </si>
  <si>
    <t>- Corruzione tra privati (art. 2635 c.c.)
- Istigazione alla corruzione tra privati (art. 2635 bis c.c.)</t>
  </si>
  <si>
    <t xml:space="preserve">Accordi corruttivi con l'impianto di smaltimento affinché accetti un rifiuto, codificato come non pericoloso, nonostante la sua pericolosità </t>
  </si>
  <si>
    <t>Codifica del rifiuto presso gli impianti di stoccaggio e i centri di raccolta</t>
  </si>
  <si>
    <t>- Responsabile Servizi
- Responsabile Area Recupero</t>
  </si>
  <si>
    <t>Codifica del riufiuto in modo difforme da quanto risultante al fine di avvantaggiare il soggetto</t>
  </si>
  <si>
    <t>Opportunità</t>
  </si>
  <si>
    <t>Miglioramento della gestione della banca dati degli utenti</t>
  </si>
  <si>
    <t xml:space="preserve">Verifica della possibilità di implementare a livello informatico la gestione del database utenti al fine di permettere presso i CdR di verificare le volte in cui un utente ha fatto accesso </t>
  </si>
  <si>
    <t>Stoccaggio dei rifiuti</t>
  </si>
  <si>
    <t>Furto di rifiuti da parte dei dipendenti (es. ferro e batterie)</t>
  </si>
  <si>
    <t>Iscrizione al servizio, variazioni e cessazioni utenze non domestiche</t>
  </si>
  <si>
    <t xml:space="preserve">- Responsabile Ecosportello
- Responsabile gestione tariffa </t>
  </si>
  <si>
    <t>Utenti</t>
  </si>
  <si>
    <t>Alterazione dei dati di iscrizione dell'utente al fine di agevolarlo indebitamente applicandogli una minore tariffa</t>
  </si>
  <si>
    <t>Iscrizione al servizio, variazioni e cessazioni utenze domestiche</t>
  </si>
  <si>
    <r>
      <t>- Responsabile Ecosportello</t>
    </r>
    <r>
      <rPr>
        <strike/>
        <sz val="9"/>
        <color theme="1"/>
        <rFont val="Calibri"/>
        <family val="2"/>
        <scheme val="minor"/>
      </rPr>
      <t xml:space="preserve">
</t>
    </r>
    <r>
      <rPr>
        <sz val="9"/>
        <color theme="1"/>
        <rFont val="Calibri"/>
        <family val="2"/>
        <scheme val="minor"/>
      </rPr>
      <t>- Responsabile di zona</t>
    </r>
    <r>
      <rPr>
        <strike/>
        <sz val="9"/>
        <color theme="1"/>
        <rFont val="Calibri"/>
        <family val="2"/>
        <scheme val="minor"/>
      </rPr>
      <t xml:space="preserve">
</t>
    </r>
    <r>
      <rPr>
        <sz val="9"/>
        <color theme="1"/>
        <rFont val="Calibri"/>
        <family val="2"/>
        <scheme val="minor"/>
      </rPr>
      <t>- Addetti ufficio tariffa, in distacco da Ascit a RetiAmbiente</t>
    </r>
  </si>
  <si>
    <t>Consegna di contenitori agli utenti senza specifica assegnazione sul gestionale, al fine di impedire le successive letture, con conseguente mancato pagamento della tariffa</t>
  </si>
  <si>
    <r>
      <t>- Responsabile Ecosportello</t>
    </r>
    <r>
      <rPr>
        <strike/>
        <sz val="9"/>
        <color theme="1"/>
        <rFont val="Calibri"/>
        <family val="2"/>
        <scheme val="minor"/>
      </rPr>
      <t xml:space="preserve">
</t>
    </r>
    <r>
      <rPr>
        <sz val="9"/>
        <color theme="1"/>
        <rFont val="Calibri"/>
        <family val="2"/>
        <scheme val="minor"/>
      </rPr>
      <t>- Addetti ufficio tariffa, in distacco da Ascit a RetiAmbiente</t>
    </r>
  </si>
  <si>
    <t>Consegna di sacchi agli utenti senza specifica assegnazione sul gestionale, al fine di impedire le successive letture, con conseguente mancato pagamento della tariffa</t>
  </si>
  <si>
    <t>Lettura e importazione del dato per utenze non domestiche</t>
  </si>
  <si>
    <r>
      <t>- Responsabile Ecosportello</t>
    </r>
    <r>
      <rPr>
        <sz val="9"/>
        <color theme="1"/>
        <rFont val="Calibri"/>
        <family val="2"/>
        <scheme val="minor"/>
      </rPr>
      <t xml:space="preserve">
- Addetto sistema lettura
- Operatore
- Addetto officina</t>
    </r>
  </si>
  <si>
    <t>Effettuazione di svuotamenti non sottoposti a lettura al fine di agevolare un determinato utente</t>
  </si>
  <si>
    <t>Lettura e importazione del dato per utenze domestiche</t>
  </si>
  <si>
    <t>Effettuazione di conferimenti non sottoposti a lettura al fine di agevolare un determinato utente</t>
  </si>
  <si>
    <t>Gestione fatturazione utenze non domestiche</t>
  </si>
  <si>
    <t>Modifica dei dati di fatturazione al fine di agevolare uno specifico utente</t>
  </si>
  <si>
    <t>Gestione fatturazione utenze domestiche</t>
  </si>
  <si>
    <t>Gestione incassi precedenti a Reti Ambiente</t>
  </si>
  <si>
    <t>Modifica dei dati di incasso al fine di agevolare uno specifico utente</t>
  </si>
  <si>
    <t>Gestione recupero crediti da fatturazione utenze non domestiche</t>
  </si>
  <si>
    <t xml:space="preserve">- CdA
- Responsabile Ecosportello
- Addetti recupero crediti </t>
  </si>
  <si>
    <t>Mancata attuazione delle procedure per il recupero crediti al fine di agevolare uno specifico utente</t>
  </si>
  <si>
    <t>Gestione recupero crediti da fatturazione utenze domestiche</t>
  </si>
  <si>
    <t>Gestione magazzino</t>
  </si>
  <si>
    <t>Gestione magazzino pezzi di ricambio officina</t>
  </si>
  <si>
    <t>- Responsabile officina
- Addetti officina</t>
  </si>
  <si>
    <t>1) Ottimizzare gli spazi di immagazzinamento
2) Aumentare la tracciabilità degli accessi al magazzino</t>
  </si>
  <si>
    <t>1) Separare il magazzino dei pezzi di ricambio dell'officina dal resto dei prodotti presenti a magazzino (es. bidoni)
2) Implementare un sistema di accesso al magazzino tramite badge</t>
  </si>
  <si>
    <t>1, 2) Responsabile officina</t>
  </si>
  <si>
    <t>1, 2)  Entro il 31/12/2023</t>
  </si>
  <si>
    <t>Nel corso del 2022 le azioni non sono state attivate a causa di altri elementi più rilevanti che hanno richiesto l’impegno economico e di risorse aziendali. È stato definito, pertanto, di posticipare la data di realizzazione al 31/12/2023.</t>
  </si>
  <si>
    <t xml:space="preserve">Migliorare la tracciabilità dell'accesso al magazzino </t>
  </si>
  <si>
    <t>Realizzazione delle azioni programmate</t>
  </si>
  <si>
    <t>Gestione magazzino (diverso da quello relativo ai pezzi di ricambio dell'officina)</t>
  </si>
  <si>
    <t>- Responsabile servizi
- Responsabile magazzino
- Addetto magazzino</t>
  </si>
  <si>
    <t>Data di entrata in vigore</t>
  </si>
  <si>
    <t>00</t>
  </si>
  <si>
    <t>Valutazione del rischio</t>
  </si>
  <si>
    <t>Descrizione obiettivo</t>
  </si>
  <si>
    <t>Tempistica di monitoraggio</t>
  </si>
  <si>
    <r>
      <t xml:space="preserve">- Procure Direttore Generale "Assumere e licenziare personale a tempo indeterminato, con esclusione di dirigenti e quadri, nel rispetto dei piani annuali e degli indirizzi della società e comunque nel rispetto della normativa vigente applicabile alla società, in entrambi i casi d'intesa con il CdA e fatte salve le prerogative di quest'ultimo organo, anche secondo la previsione normativa dell'art. 2381 c.c. Per contratti di lavoro a tempo determinato, il direttore generale è delegato ad adottare tutti i provvedimenti necessari all'instaurazion, alla modifica e alla risoluzione degli stessa sempre nel rispetto della normativa vigente applicabile alla società"
- D. Lgs. 175/2016
- Regolamento per il reclutamento del personale del Gruppo RetiAmbiente </t>
    </r>
    <r>
      <rPr>
        <sz val="9"/>
        <rFont val="Calibri"/>
        <family val="2"/>
        <scheme val="minor"/>
      </rPr>
      <t xml:space="preserve">
- Regolamento di Gruppo</t>
    </r>
  </si>
  <si>
    <r>
      <t xml:space="preserve">- Procure Direttore Generale "Assumere e licenziare personale a tempo indeterminato, con esclusione di dirigenti e quadri, nel rispetto dei piani annuali e degli indirizzi della società e comunque nel rispetto della normativa vigente applicabile alla società, in entrambi i casi d'intesa con il CdA e fatte salve le prerogative di quest'ultimo organo, anche secondo la previsione normativa dell'art. 2381 c.c. Per contratti di lavoro a tempo determinato, il direttore generale è delegato ad adottare tutti i provvedimenti necessari all'instaurazion, alla modifica e alla risoluzione degli stessa sempre nel rispetto della normativa vigente applicabile alla società"
- Regolamento per il reclutamento del personale del Gruppo RetiAmbiente </t>
    </r>
    <r>
      <rPr>
        <sz val="9"/>
        <color theme="1"/>
        <rFont val="Calibri"/>
        <family val="2"/>
        <scheme val="minor"/>
      </rPr>
      <t xml:space="preserve">
- D. Lgs. 33/2013 e L. 190/2012</t>
    </r>
  </si>
  <si>
    <r>
      <t>- Procure Direttore Generale "Assumere e licenziare personale a tempo indeterminato, con esclusione di dirigenti e quadri, nel rispetto dei piani annuali e degli indirizzi della società e comunque nel rispetto della normativa vigente applicabile alla società, in entrambi i casi d'intesa con il CdA e fatte salve le prerogative di quest'ultimo organo, anche secondo la previsione normativa dell'art. 2381 c.c. Per contratti di lavoro a tempo determinato, il direttore generale è delegato ad adottare tutti i provvedimenti necessari all'instaurazion, alla modifica e alla risoluzione degli stessa sempre nel rispetto della normativa vigente applicabile alla società"</t>
    </r>
    <r>
      <rPr>
        <sz val="9"/>
        <color theme="1"/>
        <rFont val="Calibri"/>
        <family val="2"/>
        <scheme val="minor"/>
      </rPr>
      <t xml:space="preserve">
- D. Lgs. 33/2013 e L. 190/2012</t>
    </r>
  </si>
  <si>
    <r>
      <t xml:space="preserve">- Codice etico di Gruppo, par. 3.3.
- Regolamento per il reclutamento del personale del Gruppo RetiAmbiente </t>
    </r>
    <r>
      <rPr>
        <sz val="9"/>
        <color theme="1"/>
        <rFont val="Calibri"/>
        <family val="2"/>
        <scheme val="minor"/>
      </rPr>
      <t xml:space="preserve">
- Mod. 033_PG02 "Dichiarazione assenza conflitto interesse"
- Mod. 025_PG02 "Domanda di ammissione"</t>
    </r>
  </si>
  <si>
    <r>
      <t xml:space="preserve">- Regolamento per il reclutamento del personale del Gruppo RetiAmbiente </t>
    </r>
    <r>
      <rPr>
        <sz val="9"/>
        <color theme="1"/>
        <rFont val="Calibri"/>
        <family val="2"/>
        <scheme val="minor"/>
      </rPr>
      <t xml:space="preserve">
- D. Lgs. 33/2013 e L. 190/2012</t>
    </r>
  </si>
  <si>
    <r>
      <t xml:space="preserve">- Procure Direttore Generale "Assumere e licenziare personale a tempo indeterminato, con esclusione di dirigenti e quadri, nel rispetto dei piani annuali e degli indirizzi della società e comunque nel rispetto della normativa vigente applicabile alla società, in entrambi i casi d'intesa con il CdA e fatte salve le prerogative di quest'ultimo organo, anche secondo la previsione normativa dell'art. 2381 c.c. Per contratti di lavoro a tempo determinato, il direttore generale è delegato ad adottare tutti i provvedimenti necessari all'instaurazion, alla modifica e alla risoluzione degli stessa sempre nel rispetto della normativa vigente applicabile alla società - Dirigere l'intero personale dell'azienda, con la più ampia autonomia gestionale, inclusi tutti i rapporti e le necessità derivanti dagli obblighi contrattuali, assicurativi, previdenziali, di prevenzione, sicurezza e igiene sul luogo del lavoro"
- Regolamento per il reclutamento del personale del Gruppo RetiAmbiente </t>
    </r>
    <r>
      <rPr>
        <sz val="9"/>
        <color theme="1"/>
        <rFont val="Calibri"/>
        <family val="2"/>
        <scheme val="minor"/>
      </rPr>
      <t xml:space="preserve">
- CCNL</t>
    </r>
  </si>
  <si>
    <t>- Procedura PG02 "Gestione personale, informazione, formazione addestramento"
- Badge elettronico
- Verifica giornaliera effettuata dal Responsabile Risorse Umane e confronto con i Responsabili di Area
- CCNL
- Predisposizione di reportistiche mensili in merito alla gestione del personale in tema di prerogative e diritti sindacali (art. 57 CCNL) e trattamento per malattia (art. 42 CCNL)</t>
  </si>
  <si>
    <t>- Procedura PG02 "Gestione personale, informazione, formazione addestramento"
- Badge elettronico
- Verifica giornaliera effettuata dal Responsabile Risorse Umane e confronto con i Responsabili di Area
- CCNL
- Codice etico di Gruppo par. 3.3.9.
- Misure organizzative per la prevenzione della corruzione e per la trasparenza, par. relativo alla gestione del conflitto di interessi
- Regolamento per il reclutamento del personale del Gruppo RetiAmbiente, relativamente alla gestione del conflitto di interessi in fase di assunzione
- Regolamento contratti, relativamente alla gestione del conflitto di interessi per gli approvvigionamenti</t>
  </si>
  <si>
    <t>- Procure Direttore Generale "Dirigere l'intero personale dell'azienda, con la più ampia autonomia gestionale, inclusi tutti i rapporti e le necessità derivanti dagli obblighi contrattuali, assicurativi, previdenziali, di prevenzione, sicurezza e igiene sul luogo del lavoro"
- Misure organizzative per la prevenzione della corruzione e per la trasparenza, paragrafo 19</t>
  </si>
  <si>
    <t>- D. Lgs. 33/2013 e L. 190/2012
- Accordo sindacale per attribuzione premi al personale
- File excel per il calcolo dei premi spettanti a ciascun dipendente
- Procure Direttore Generale "Dirigere l'intero personale dell'azienda, con la più ampia autonomia gestionale, inclusi tutti i rapporti e le necessità derivanti dagli obblighi contrattuali, assicurativi, previdenziali, di prevenzione, sicurezza e igiene sul luogo del lavoro"</t>
  </si>
  <si>
    <r>
      <t xml:space="preserve">- Procure Direttore Generale "Dirigere l'intero personale dell'azienda, con la più ampia autonomia gestionale, inclusi tutti i rapporti e le necessità derivanti dagli obblighi contrattuali, assicurativi, previdenziali, di prevenzione, sicurezza e igiene sul luogo del lavoro"
'- Regolamento per il reclutamento del personale del Gruppo RetiAmbiente </t>
    </r>
    <r>
      <rPr>
        <sz val="9"/>
        <color theme="1"/>
        <rFont val="Calibri"/>
        <family val="2"/>
        <scheme val="minor"/>
      </rPr>
      <t xml:space="preserve">
- D. Lgs. 33/2013 e L. 190/2012</t>
    </r>
  </si>
  <si>
    <t xml:space="preserve">- Presidi considerati in relazione al sub-processo "Gestione presenze"
- Regolamento di tesoreria, paragrafo 5.5.2. </t>
  </si>
  <si>
    <t>Autorizzazione del Responsabile del servizio del soggetto richiedente allo svolgimento della missione</t>
  </si>
  <si>
    <t xml:space="preserve">- Documentazione prodotta per il rimborso e  nota spese compilata dal dipendente
- Regolamento di tesoreria, paragrafo 5.5.3. </t>
  </si>
  <si>
    <t>- Modello di organizzazione, gestione e controllo ex D. Lgs. 231/2001, Protocolli specialisti, paragrafo 2.8. “Consulenze e collaborazioni esterne”
- D. Lgs. 33/2013 e L. 190/2012
- Regolamento contratti, Sezione VII “Servizi professionali e consulenze”
- Sistema gestionale SAP
- PG 07 "Approvvigionamenti"
- IO06_PG 07 "Valutazione Rischio Fornitori"</t>
  </si>
  <si>
    <t>Utilizzo dei mezzi di trasporto aziendale e della tessera carburante</t>
  </si>
  <si>
    <t>- Codice etico di Gruppo, par. 3.3.8
- Istruzione operativa IO03-PG07 "Approvvigionamento carburante"
- Verifica effettuata dal Responsabile Ciclo passivo sui rifornimenti di carburante effettuati con i mezzi aziendali
- Regolamento mezzi di Gruppo
- Sistema informatico inserito sui mezzi che richiede l'inserimento di un codice del dipendente per poter partire</t>
  </si>
  <si>
    <t>Migliorare le modalità di controllo sul consumo medio dei mezzi, ampliandolo alla quasi totalità dei mezzi aziendali</t>
  </si>
  <si>
    <t>Incremento del controllo sul consumo medio dei mezzi al fine di raggiungere almeno il 50% dei mezzi aziendali</t>
  </si>
  <si>
    <t>Utilizzo dei beni aziendali (rete internet, telefonia fissa, macchine d'ufficio)</t>
  </si>
  <si>
    <t>- Erogazione della spesa di rappresentanza per finalità personali e non per motivi legati all'attività istituzionale
- Rischio che elargizioni siano rivolte a pubblici ufficiali o incaricati di pubblico servizio ovvero a soggetti privati che hanno rapporti diretti con la Società, allo scopo esclusivo di alterarne significativamente l’indipendenza di giudizio e di procurare alla Società un vantaggio ingiusto</t>
  </si>
  <si>
    <t>- Regolamento contratti, articoli 10, 11, 12 e 13
- Dichiarazione di assenza di conflitto di interessi sottoscritta dal RUP
- D. Lgs. 50/2016, art. 42
- Linee guida ANAC n. 3</t>
  </si>
  <si>
    <t>- Procedura PG07 "Approvvigionamenti"
- Istruzione operativa IO01_PG07 “Flusso acquisti”
- D. Lgs. 33/2013 e L. 190/2012
- D. Lgs. 50/2016
- Linee guida ANAC</t>
  </si>
  <si>
    <r>
      <rPr>
        <sz val="9"/>
        <rFont val="Calibri"/>
        <family val="2"/>
        <scheme val="minor"/>
      </rPr>
      <t>- Regolamento contratti, articolo 4 e articolo 14
- Regolamento approvvigionamenti infragruppo
- Procedura PG07 "Approvvigionamenti"
- Istruzione operativa IO01_PG07 “Flusso acquisti”</t>
    </r>
    <r>
      <rPr>
        <sz val="9"/>
        <color theme="1"/>
        <rFont val="Calibri"/>
        <family val="2"/>
        <scheme val="minor"/>
      </rPr>
      <t xml:space="preserve">
- D. Lgs. 33/2013 e L. 190/2012
- D. Lgs. 50/2016
- Linee guida ANAC</t>
    </r>
  </si>
  <si>
    <r>
      <rPr>
        <sz val="9"/>
        <rFont val="Calibri"/>
        <family val="2"/>
        <scheme val="minor"/>
      </rPr>
      <t>- Regolamento contratti, Sezione V “Elenco degli operatori economici qualificati”
- Istruzione operativa IO06/PG07 "Valutazione rischio fornitori"</t>
    </r>
    <r>
      <rPr>
        <sz val="9"/>
        <color theme="1"/>
        <rFont val="Calibri"/>
        <family val="2"/>
        <scheme val="minor"/>
      </rPr>
      <t xml:space="preserve">
- D. Lgs. 50/2016
- Linee guida ANAC
- Regolamento per l'istituzione e la gestione telematica dell'elenco operatori economici da consultare per affidamenti di lavori, beni e servizi e l'utilizzo delle procedure di gara telematica
- Software per la gestione dell'elenco OE qualificati</t>
    </r>
  </si>
  <si>
    <r>
      <rPr>
        <sz val="9"/>
        <rFont val="Calibri"/>
        <family val="2"/>
        <scheme val="minor"/>
      </rPr>
      <t>- Regolamento contratti, artt. 19, 27, 27-bis e 28 
- Procedura PG 07 "Approvvigionamenti"
- Istruzione operativa IO06/PG07 "Valutazione rischio fornitori"</t>
    </r>
    <r>
      <rPr>
        <sz val="9"/>
        <color theme="1"/>
        <rFont val="Calibri"/>
        <family val="2"/>
        <scheme val="minor"/>
      </rPr>
      <t xml:space="preserve">
- D. Lgs. 33/2013 e L. 190/2012
- D. Lgs. 50/2016
- Linee guida ANAC
- Determina a contrarre, dove è indicato il criterio di aggiudicazione adottato</t>
    </r>
  </si>
  <si>
    <r>
      <rPr>
        <sz val="9"/>
        <rFont val="Calibri"/>
        <family val="2"/>
        <scheme val="minor"/>
      </rPr>
      <t xml:space="preserve">- Regolamento contratti, art. 23, 24, 25, 26, 27, 27-bis, 28 e 29 </t>
    </r>
    <r>
      <rPr>
        <sz val="9"/>
        <color theme="1"/>
        <rFont val="Calibri"/>
        <family val="2"/>
        <scheme val="minor"/>
      </rPr>
      <t xml:space="preserve">
- D. Lgs. 50/2016
- Linee guida ANAC
- Software per la gestione delle gare telematiche (Digital PA)
- Regolamento per l'istituzione e la gestione telematica dell'elenco operatori economici da consultare per affidamenti di lavori, beni e servizi e l'utilizzo delle procedure di gara telematica</t>
    </r>
  </si>
  <si>
    <t>- Regolamento contratti, artt. 26, 27, 27-bis, 28 e sezione III
- Dichiarazione di assenza di conflitto di interessi
- Codice etico, par. 2.6.
- D.lgs. 50/2016, art. 42
- Corso formativo svolto ai dipendenti il 5/12/2019 sul tema del conflitto di interesse</t>
  </si>
  <si>
    <r>
      <rPr>
        <sz val="9"/>
        <rFont val="Calibri"/>
        <family val="2"/>
        <scheme val="minor"/>
      </rPr>
      <t>- Regolamento contratti, articolo 15, 18, 30 e 32
- Regolamento approvvigionamenti infragruppo
- Istruzione operativa IO06/PG07 "Valutazione rischio fornitori"
- Istruzione operativa IO01_PG07 “Flusso acquisti”
- D. Lgs. 33/2013 e L. 190/2012</t>
    </r>
    <r>
      <rPr>
        <sz val="9"/>
        <color theme="1"/>
        <rFont val="Calibri"/>
        <family val="2"/>
        <scheme val="minor"/>
      </rPr>
      <t xml:space="preserve">
- D. Lgs. 50/2016
- Linee guida ANAC</t>
    </r>
  </si>
  <si>
    <r>
      <rPr>
        <sz val="9"/>
        <rFont val="Calibri"/>
        <family val="2"/>
        <scheme val="minor"/>
      </rPr>
      <t>- Regolamento contratti, articolo 15, 18, 27, 28 
- Procedura PG 07 "Approvvigionamenti"
- Istruzione operativa IO06/PG07 "Valutazione rischio fornitori"
- Istruzione operativa IO01_PG07 “Flusso acquisti”</t>
    </r>
    <r>
      <rPr>
        <sz val="9"/>
        <color theme="1"/>
        <rFont val="Calibri"/>
        <family val="2"/>
        <scheme val="minor"/>
      </rPr>
      <t xml:space="preserve">
- D. Lgs. 33/2013 e L. 190/2012
- D. Lgs. 50/2016
- Linee guida ANAC
- Regolamento per l'istituzione e la gestione telematica dell'elenco operatori economici da consultare per affidamenti di lavori, beni e servizi e l'utilizzo delle procedure di gara telematica
- Software per la gestione dell'elenco OE qualificati</t>
    </r>
  </si>
  <si>
    <r>
      <rPr>
        <sz val="9"/>
        <rFont val="Calibri"/>
        <family val="2"/>
        <scheme val="minor"/>
      </rPr>
      <t>- Regolamento contratti, articolo 15, 18, 20, 21, 23, 24, 25, 26, 32 
- Procedura PG 07 "Approvvigionamenti"
- Istruzione operativa IO01_PG07 “Flusso acquisti”</t>
    </r>
    <r>
      <rPr>
        <u/>
        <sz val="9"/>
        <rFont val="Calibri"/>
        <family val="2"/>
        <scheme val="minor"/>
      </rPr>
      <t xml:space="preserve">
</t>
    </r>
    <r>
      <rPr>
        <sz val="9"/>
        <rFont val="Calibri"/>
        <family val="2"/>
        <scheme val="minor"/>
      </rPr>
      <t>- Istruzione operativa IO06/PG07 "Valutazione rischio fornitori"</t>
    </r>
    <r>
      <rPr>
        <sz val="9"/>
        <color theme="1"/>
        <rFont val="Calibri"/>
        <family val="2"/>
        <scheme val="minor"/>
      </rPr>
      <t xml:space="preserve">
- D. Lgs. 33/2013 e L. 190/2012
- D. Lgs. 50/2016
- Linee guida ANAC 
- Regolamento per l'istituzione e la gestione telematica dell'elenco operatori economici da consultare per affidamenti di lavori, beni e servizi e l'utilizzo delle procedure di gara telematica
- Software per la gestione dell'elenco OE qualificati</t>
    </r>
  </si>
  <si>
    <t xml:space="preserve">- Regolamento contratti, articolo 7 
- D. Lgs. 50/2016
- Linee guida ANAC
- Istruzione operativa IO06/PG07 "Valutazione rischio fornitori" </t>
  </si>
  <si>
    <t>- Regolamento contratti, articolo 16 "Correttezza e buona fede riguaro a subappalti e sub-contratti"
- D. Lgs. 50/2016</t>
  </si>
  <si>
    <r>
      <rPr>
        <sz val="9"/>
        <rFont val="Calibri"/>
        <family val="2"/>
        <scheme val="minor"/>
      </rPr>
      <t>- Regolamento contratti, articolo 17, sezione IV "Esecuzione"
- Procedura PG 07 "Approvvigionamenti"
- Istruzione IO01-PG07 "Flusso Acquisti"
- Istruzione operativa IO06/PG07 "Valutazione rischio fornitori"</t>
    </r>
    <r>
      <rPr>
        <sz val="9"/>
        <color theme="1"/>
        <rFont val="Calibri"/>
        <family val="2"/>
        <scheme val="minor"/>
      </rPr>
      <t xml:space="preserve">
- D. Lgs. 50/2016
- Linee guida ANAC
- Sistema gestionale SAP</t>
    </r>
  </si>
  <si>
    <t>G_2022_11</t>
  </si>
  <si>
    <r>
      <rPr>
        <sz val="9"/>
        <rFont val="Calibri"/>
        <family val="2"/>
        <scheme val="minor"/>
      </rPr>
      <t>- Regolamento contratti, articolo 17, sezione IV "Esecuzione"
- Procedura PG 07 "Approvvigionamenti"
- Istruzione IO01-PG07 "Flusso Acquisti"
- Istruzione operativa IO06/PG07 "Valutazione rischio fornitori"</t>
    </r>
    <r>
      <rPr>
        <sz val="9"/>
        <color theme="1"/>
        <rFont val="Calibri"/>
        <family val="2"/>
        <scheme val="minor"/>
      </rPr>
      <t xml:space="preserve">
- D. Lgs. 50/2016
- Linee guida ANAC
- Documento di trasporto
- Sistema gestionale SAP</t>
    </r>
  </si>
  <si>
    <r>
      <rPr>
        <sz val="9"/>
        <rFont val="Calibri"/>
        <family val="2"/>
        <scheme val="minor"/>
      </rPr>
      <t>- Procure Direttore Generale "Eseguire pagamenti....disponendo bonifici"</t>
    </r>
    <r>
      <rPr>
        <sz val="9"/>
        <color theme="1"/>
        <rFont val="Calibri"/>
        <family val="2"/>
        <scheme val="minor"/>
      </rPr>
      <t xml:space="preserve">
- Regolamento di tesoreria, paragrafo 5.5.1. “Pagamento dei fornitori”
- D. Lgs. 33/2013 e L. 190/2012
- Sistema gestionale SAP
- PG 07 "Approvvigionamenti"
- IO01- PG07  "Flusso  Acquisti"
- Modello di organizzazione, gestione e controllo ex D. Lgs. 231/2001, Parte speciale c) "Reati societari" e Protocolli specialistici, paragrafo 2.12. "Gestione pagamenti"</t>
    </r>
  </si>
  <si>
    <r>
      <rPr>
        <sz val="9"/>
        <rFont val="Calibri"/>
        <family val="2"/>
        <scheme val="minor"/>
      </rPr>
      <t>- Procure Direttore Generale "Gestire la cassa economnale nei limiti di spesa di 4.000 euro con rendicontazione trimestrale al CdA"
- Delega al Responsabile Ufficio Cassa "… potere di compiere tutte le attività necessarie, utili o anche solo opportune, al fine di gestire la cassa contanti fino al limite massimo pari ad euro 100,00 per sngolo pagamento, nel rispetto del Regolamento di Tesoreria"
- Regolamento di tesoreria, par. 5.4.
- Verifica settimanale da parte del Direttore tra le spese previste a budget e quello che è il consuntivo a livello di movimenti di cassa
- Modello di organizzazione, gestione e controllo ex D. Lgs. 231/2001, Parte speciale c) "Reati societari" e Protocolli specialistici, paragrafo 2.12. "Gestione pagamenti"</t>
    </r>
  </si>
  <si>
    <t>R_2022_7</t>
  </si>
  <si>
    <t>- Modello di organizzazione, gestione e controllo ex D. Lgs. 231/2001, Protocolli specialisti, paragrafo 2.11. “Sponsorizzazioni”
- Regolamento sponsorizzazioni di Gruppo
- Sistema gestionale SAP
- D. Lgs. 33/2013 e L. 190/2012</t>
  </si>
  <si>
    <t>- Delega al Responsabile Servizi 
- Procedura PG04 "Gestione commerciale"
- Istruzione operativa IO01-PG11 "Gestione operativa servizi commerciali"
- Offerte che Ascit riceve dagli impianti di smaltimento
- Modello di organizzazione, gestione e controllo ex D. Lgs. 231/2001, Parte Speciale “Reati ambientali” e "Parte speciale reati societari"
- Normativa ambientale
- Regolamento contratti, sezione VI "La gestione dei contratti attivi"</t>
  </si>
  <si>
    <t>Gestione incassi in contanti per servizi commerciali</t>
  </si>
  <si>
    <t>Trimestrale</t>
  </si>
  <si>
    <t xml:space="preserve">Procedura PG07 "Approvvigionamenti" </t>
  </si>
  <si>
    <t>- Procedura PG04 "Gestione commerciale"
- Istruzione operativa IO01-PG11 "Gestione operativa servizi commerciali"
- Modello di organizzazione, gestione e controllo ex D. Lgs. 231/2001, Parte Speciale i) “Reati ambientali”
- Normativa ambientale</t>
  </si>
  <si>
    <t>- Procedura PG04 "Gestione servizi"
- Istruzione operativa IO04_PG04 "Gestione CDR"
- Normativa ambientale di riferimento
- Verifiche svolte dal Responsabile Ufficio Ambiente sulla corretta codifica dei rifiuti e formalizzate nelle check list di audit</t>
  </si>
  <si>
    <t>- Procedura PG04 "Gestione servizi"
- Istruzione operativa IO04_PG04 "Gestione CDR"
- Verifiche svolte dal Responsabile Ufficio Ambiente sui registri di carico e scarico dei rifiuti presso i CDR e formalizzate nelle check list di audit</t>
  </si>
  <si>
    <r>
      <t>- Autocertificazione presentata dagli utenti
- Regolamento Comunale applicazione della Tariffa (definisce i soggetti obbligati, i presupposti oggettivi e le eventuali agevolazioni o riduzioni)
- I Comuni e Ascit definiscono annualmente, secondo quanto previsto dalla regolamentazione ARERA, i costi assimilabili e i limiti annuali alla crescita dei Piani Economico Finanziari (PEF), proponendo questi ultimi all’ATO Toscana Costa. A seguito della validazione da parte di quest’ultima, i Comuni approvano il PEF e le tariffe
-</t>
    </r>
    <r>
      <rPr>
        <b/>
        <sz val="9"/>
        <color rgb="FFFF0000"/>
        <rFont val="Calibri"/>
        <family val="2"/>
        <scheme val="minor"/>
      </rPr>
      <t xml:space="preserve"> </t>
    </r>
    <r>
      <rPr>
        <sz val="9"/>
        <rFont val="Calibri"/>
        <family val="2"/>
        <scheme val="minor"/>
      </rPr>
      <t>Software WIN TARIF</t>
    </r>
    <r>
      <rPr>
        <sz val="9"/>
        <color theme="1"/>
        <rFont val="Calibri"/>
        <family val="2"/>
        <scheme val="minor"/>
      </rPr>
      <t xml:space="preserve">
- Istruzione IO08-PG04 denominata "Gestione sistema di lettura, fatturazione e recupero crediti"
</t>
    </r>
    <r>
      <rPr>
        <sz val="9"/>
        <rFont val="Calibri"/>
        <family val="2"/>
        <scheme val="minor"/>
      </rPr>
      <t>- Svolgimento di verifiche dirette presso la Camera di Commercio sulla natura dell'attività aziendale</t>
    </r>
  </si>
  <si>
    <t>- Autocertificazione presentata dagli utenti
- Regolamento Comunale applicazione della Tariffa (definisce i soggetti obbligati, i presupposti oggettivi e le eventuali agevolazioni o riduzioni)
- I Comuni e Ascit definiscono annualmente, secondo quanto previsto dalla Delibera ARERA 433/2019, i costi assimilabili e i limiti annuali alla crescita dei Piani Economico Finanziari (PEF), proponendo questi ultimi all’ATO Toscana Costa. A seguito della validazione da parte di quest’ultima, i Comuni approvano il PEF e le tariffe
- Software WIN TARIF
- Istruzione IO08-PG04 denominata "Gestione sistema di lettura, fatturazione e recupero crediti"
- Invio di specifico file da parte dei Comuni contenente l'elenco dei deceduti e dei nuovi nati</t>
  </si>
  <si>
    <t>Consegna materiale per la raccolta utenze non domestiche</t>
  </si>
  <si>
    <t>- Istruzione IO08-PG04 denominata "Gestione sistema di lettura, fatturazione e recupero crediti"
- Software WIN TARIF
- I contenitori forniti alle utenze non domestiche sono dotati di RFID (Radio-Frequency IDentification) che consente di rilevare, attraverso il sistema di lettura, gli svuotamenti di ciascun bidone per ciascun utente
- Procedura di incoming, tramite la quale a ciascun bidone è associato, nel gestionale, uno specifico codice a barre
- Scheda di consegna sottoscritta dall'utente</t>
  </si>
  <si>
    <t>Consegna materiale per la raccolta utenze domestiche</t>
  </si>
  <si>
    <t>- Istruzione IO08-PG04 denominata "Gestione sistema di lettura, fatturazione e recupero crediti"
- Software WIN TARIF
- Delega per la consegna dei sacchi con microchip (in caso di consegna a persona diversa dall'intestatario dell'utenza)
- Dichiarazione di ricezione dei sacchi con microchip
- I sacchi forniti agli utenti sono dotati di RFID (Radio-Frequency IDentification) che consente di rilevare, attraverso il sistema di lettura, i conferimenti di ciascun sacco per ciascun utente
- Procedura di incoming, tramite la quale a ciascuna mazzetta di sacchi è associato, nel gestionale, uno specifico codice a barre</t>
  </si>
  <si>
    <t>- Istruzione IO08-PG04 denominata "Gestione sistema di lettura, fatturazione e recupero crediti"
- Software WIN TARIF
- Sistema di lettura presente a bordo dei mezzi (l'antenna legge l’RFID del cassonetto nella fase di rovesciamento). Nei casi di non funzionamento temporaneo dell’antenna l’operatore è dotato di un palmare con il quale effettua la lettura degli RFID
- Le letture giornaliere, durante i giri di raccolta, vengono immagazzinate, per ciascun mezzo, in un file contenuto in una black box del mezzo stesso. Al momento del rientro del mezzo in sede, tramite un sistema wi-fi, in modo automatico, i file presenti nella black box sono trasferiti nei server aziendali.  Nel caso in cui un mezzo sia in avaria e non possa rientrare l’importazione dei dati avviene tramite l’uso di penna USB. Nell’ipotesi in cui sia stato necessario effettuare la lettura tramite il palmare l’operatore, al rientro in sede, consegna quest’ultimo ad un addetto dell’ufficio tecnico, che provvede a scaricare i dati su un PC aziendale e ad inviarli all’addetto sistema di lettura
- Procedura PG 04 "Gestione servizi"
- Istruzione operativa IO02-PG04 "Gestione e controllo servizi operativi"
- Istruzione operativa IO03-PG04 "Servizi di raccolta"</t>
  </si>
  <si>
    <t>- Istruzione IO08-PG04 denominata "Gestione sistema di lettura, fatturazione e recupero crediti"
- Software WIN TARIF
- Sistema di lettura presente a bordo dei mezzi (l’antenna presente sul mezzo legge l’RFID ed un suono comunica l’avvenuta lettura). Nei casi di non funzionamento temporaneo dell’antenna l’operatore è dotato di un palmare con il quale effettua la lettura degli RFID
- Le letture giornaliere, durante i giri di raccolta, vengono immagazzinate, per ciascun mezzo, in un file contenuto in una black box del mezzo stesso. Al momento del rientro del mezzo in sede, tramite un sistema wi-fi, in modo automatico, i file presenti nella black box sono trasferiti nei server aziendali.  Nel caso in cui un mezzo sia in avaria e non possa rientrare l’importazione dei dati avviene tramite l’uso di penna USB. Nell’ipotesi in cui sia stato necessario effettuare la lettura tramite il palmare l’operatore, al rientro in sede, consegna quest’ultimo ad un addetto dell’ufficio tecnico, che provvede a scaricare i dati su un PC aziendale e ad inviarli all’addetto sistema di lettura
- Procedura PG 04 "Gestione servizi"
- Istruzione operativa IO02-PG04 "Gestione e controllo servizi operativi"
- Istruzione operativa IO03-PG04 "Servizi di raccolta"</t>
  </si>
  <si>
    <t>- Tariffe approvate dal Comune
- Software WIN TARIF 
- Istruzione IO08-PG04 denominata "Gestione sistema di lettura, fatturazione e recupero crediti"</t>
  </si>
  <si>
    <t>- Istruzione IO08-PG04 denominata "Gestione sistema di lettura, fatturazione e recupero crediti"
- Software WIN TARIF 
- Fatture emesse nei confronti degli utenti
- Sistema di remote banking</t>
  </si>
  <si>
    <t>- Istruzione IO08-PG04 denominata "Gestione sistema di lettura, fatturazione e recupero crediti"
- Software WIN TARIF 
- Delibera del CdA del 09/07/2018
- MOD001_IO08_PG04 Procedura per Ingiunzione Fiscale
- MOD002_IO08_PG04 Procedura per Atto di Precetto</t>
  </si>
  <si>
    <t>- Procure Direttore Generale "Definire le controversie tramite l'istituto della mediazione... Definire le controversie tramite l'istituto dell'accertamento con adesione, sottoscrivendo inviti a comparire, richieste istruttorie, atti di accertamento con adesione, verbali di mancato accordo, con facoltà di concedere rateizzazioni... Definire le controversie incaricate presso la commissione tributaria attraverso l'istituto della conciliazione giudiziale prevista dall'art. 48 del D. Lgs. 546/1992, sottoscrivendo atti di conciliazione giudiziale, con facoltà di concedere rateizzazioni... Si prevede espressamente che le transazioni dovranno essere effettuare nei limiti indicati dal CdA"
- Modello di organizzazione, gestione e controllo ex D. Lgs. 231/2001, Parte speciale a) “Reati contro la Pubblica Amministrazione”
- Approvazione degli accordi transattivi da parte del Consiglio di Amministrazione, che acquisisce dagli organi coinvolti nella procedura le informazioni relative al caso in oggetto
- Controllo da parte del Consiglio di Amministrazione e del Collegio Sindacale della pratica presentata</t>
  </si>
  <si>
    <t>- IO08_PG07 "Gestione ed uso ricambi di officina"
- Codice etico
- Scheda di lavorazione
- SAP
- Modulo di registrazione Materiali in uscita dal magazzino
- SW WinnSmart
- Inventario di magazzino</t>
  </si>
  <si>
    <t>Entro il 31/01/2024</t>
  </si>
  <si>
    <t>- IO02_PG07 "Attività di magazzino"
- Codice etico
- SAP
- Inventario di magazzino</t>
  </si>
  <si>
    <t>- Modello di organizzazione, gestione e controllo ex D. Lgs. 231/2001, Parte speciale c) "Reati societari"
- Regolamento di tesoreria, paragrafo 5.2. "Gestione conti correnti"</t>
  </si>
  <si>
    <t>- TU Ambientale D.Lgs. 156/06
- Controllodi linea: l'attività è gestita da almeno due persone
- Controllo Arpat sulla coerenza con i dati del mese precedente
- Report e statistiche fatte dal Resp. Ufficio Ambiente
- Modello di organizzazione, gestione e controllo ex D. Lgs. 231/2001, Parte speciale a) "Reati contro la Pubblica Amministrazione" e Protocolli specialistici 2.5. "Comportamento in sede di ispezioni, controlli da parte di soggetti pubblici"
- Protocollo per la tenuta dei registri di carico/scarico</t>
  </si>
  <si>
    <r>
      <rPr>
        <sz val="9"/>
        <rFont val="Calibri"/>
        <family val="2"/>
        <scheme val="minor"/>
      </rPr>
      <t>- Procure Direttore Generale "Compiere presso gli uffici competenti tutti gli atti occorrenti per ottenere autorizzazioni, licenze, atti autorizzativi in genere e stipulare disciplinare, convenzioni, atti di somministrazione e qualsiasi atto preparatorio di detti provvedimenti"</t>
    </r>
    <r>
      <rPr>
        <sz val="9"/>
        <color theme="1"/>
        <rFont val="Calibri"/>
        <family val="2"/>
        <scheme val="minor"/>
      </rPr>
      <t xml:space="preserve">
- Modello di organizzazione, gestione e controllo ex D. Lgs. 231/2001, Parte speciale a) "Reati contro la Pubblica Amministrazione" e Protocolli specialistici 2.4. "Acquisizione di concessioni e/o autorizzazioni e/o licenze e/o certificazioni"
- Controllo con il consulente esterno</t>
    </r>
  </si>
  <si>
    <t>- Modello di organizzazione, gestione e controllo ex D. Lgs. 231/2001, Parte speciale a) "Reati contro la Pubblica Amministrazione" e Protocolli specialistici 2.6. "Gestione contributi, finanziamenti, sovvenzioni da soggetti pubblici"
- Bando di cui alla delibera provinciale
- Documentazione relativa al finanziamento oggetto di rendicontazione (SAL)
- Identificazione del responsabile del Progetto per il quale si richiede il finanziamento e del responsabile della rendicontazione</t>
  </si>
  <si>
    <t>- Misure organizzative per la prevenzione della corruzione e per la trasparenza (paragrafo 18)
- D.lgs. 39/2013
- Due diligence svolta dalla FC sui nuovi consiglieri</t>
  </si>
  <si>
    <t>Personale aziendale coinvolto</t>
  </si>
  <si>
    <t>Stakeholder</t>
  </si>
  <si>
    <t>La controparte rappresenta un socio in affari?
(SI/NO)</t>
  </si>
  <si>
    <t>Rischio del socio in affari
(B / &gt; B)</t>
  </si>
  <si>
    <t>Interazioni con Pubblici Ufficiali / Incaricati di pubblico servizio (SI/NO)</t>
  </si>
  <si>
    <t>37001 (SI/NO)</t>
  </si>
  <si>
    <t>Rischio reato</t>
  </si>
  <si>
    <t>Esempio condotta illecita</t>
  </si>
  <si>
    <t xml:space="preserve">Selezione del personale </t>
  </si>
  <si>
    <t xml:space="preserve">Reclutamento tramite società esterne di selezione del personale </t>
  </si>
  <si>
    <t xml:space="preserve">Gestione del personale </t>
  </si>
  <si>
    <t>Mobilità infragruppo e selezione interna di personale</t>
  </si>
  <si>
    <t>Progressioni di carriera</t>
  </si>
  <si>
    <t xml:space="preserve">Gestione finanziaria </t>
  </si>
  <si>
    <t xml:space="preserve">Autorizzazione missioni del personale </t>
  </si>
  <si>
    <t>Liquidazione delle spese attinenti alle missioni</t>
  </si>
  <si>
    <t>Affidamento di incarichi professionali</t>
  </si>
  <si>
    <t>Individuazione e scelta del consulente</t>
  </si>
  <si>
    <t>Sottoscrizione contratto</t>
  </si>
  <si>
    <t xml:space="preserve">Verifica corretta esecuzione </t>
  </si>
  <si>
    <t>Nomina Commissione di gara</t>
  </si>
  <si>
    <t>Gestione acquisti in urgenza</t>
  </si>
  <si>
    <t>Carte di credito e di debito</t>
  </si>
  <si>
    <t>- Concussione - art. 317 c.p.
- Corruzione per l’esercizio della funzione - art. 318 c.p.
- Corruzione per un atto contrario ai doveri d’ufficio - art. 319 c.p.
- Circostanze aggravanti - art. 319-bis c.p.
- Corruzione in atti giudiziari - art. 319-ter c.p.
- Induzione indebita a dare o promettere utilità” ex art. 319-quater c.p.
- Corruzione di persona incaricata di un pubblico servizio - art. 320 c.p.
- Pene per il corruttore - art. 321 c.p.
- Istigazione alla corruzione - art. 322 c.p.
- Peculato, concussione, induzione indebita a dare o promettere utilità, corruzione e istigazione alla corruzione di membri delle Corti internazionali o degli organi delle Comunità europee o di assemblee parlamentari internazionali o di organizzazioni internazionali e di funzionari delle Comunità europee e di Stati esteri - art. 322-bis c.p.
- Traffico di influenze illecite - art. 346-bis c.p.
- Corruzione tra privati - art. 2635 c.c.
- Istigazione alla corruzione tra privati - art. 2635-bis c.c.
- Abuso d'ufficio - art. 323 c.p.
- Situazioni di cattiva amministrazione in cui, a prescindere dalla rilevanza penale del comportamento, vengano assunte decisioni contrarie all’interesse pubblico, sotto il profilo dell’imparzialità, della funzionalità ed economicità</t>
  </si>
  <si>
    <t>Manifestazione di un fabbisogno di personale non effettivo al fine di favorire l'assunzione di determinati soggetti (anche con la finalità indiretta di ottenere vantaggi per l'azienda)</t>
  </si>
  <si>
    <t>- Utilizzo di canali di reclutamento agevolati per favorire l'assuzione di determinati soggetti (anche con la finalità indiretta di ottenere vantaggi per l'azienda)
- Previsione di requisiti di selezione 'personalizzati' per favorire l'assuzione di determinati soggetti (anche con la finalità indiretta di ottenere vantaggi per l'azienda)</t>
  </si>
  <si>
    <t>&gt;B</t>
  </si>
  <si>
    <t>- Utilizzo della società esterna di selezione del personale al fine di agevolare l'assunzione di determinati soggetti (anche con la finalità indiretta di ottenere vantaggi per l'azienda)
- Previsione di requisiti di selezione 'personalizzati' per favorire l'assuzione di determinati soggetti (anche con la finalità indiretta di ottenere vantaggi per l'azienda)</t>
  </si>
  <si>
    <t>- Utilizzo del canale di reclutamento interinale per favorire l'assuzione di determinati soggetti (anche con la finalità indiretta di ottenere vantaggi per l'azienda)
- Previsione di requisiti di selezione 'personalizzati' per favorire l'assuzione di determinati soggetti (anche con la finalità indiretta di ottenere vantaggi per l'azienda)</t>
  </si>
  <si>
    <t>Nomina, in commissione, di un soggetto con conflitto di interessi verso un candidato, al fine di agevolarlo indebitamente nell'assunzione (anche con la finalità indiretta di ottenere vantaggi per l'azienda)</t>
  </si>
  <si>
    <t>Assegnazione ai candidati di un giudizio e di un punteggio differenti da quelli spettanti al fine di agevolare l'assunzione di un determinato soggetto  (anche con la finalità indiretta di ottenere vantaggi per l'azienda)</t>
  </si>
  <si>
    <t>Determinazione di compensi sovradimensionati rispetto all'incarico e ai tempi di svolgimento al fine di agevolare un determinato soggetto (anche con la finalità indiretta di ottenere vantaggi per l'azienda)</t>
  </si>
  <si>
    <t>Svolgimento di una valutazione di personale alterata rispetto alla situazione effettiva al fine di agevolare un determinato soggetto in fase di mobilità infragruppo o selezione interna (anche con la finalità indiretta di ottenere vantaggi per l'azienda)</t>
  </si>
  <si>
    <t>- Accordi interni al fine di agevolare un determinato dipendente e far risultare la presenza di un soggetto sul posto di lavoro nonostante non sia presente  (anche con la finalità indiretta di ottenere vantaggi per l'azienda)
- Accordi interni al fine di usufruire di permessi sindacali non dovuti (anche con la finalità indiretta di ottenere vantaggi per l'azienda)
- Accordi interni al fine di non riscontrare, per un determinato soggetto, il superamento delle assenze per ferie e/o malattia (anche con la finalità indiretta di ottenere vantaggi per l'azienda)
- Comportamenti impropri di un dipendente che formalizza la propria presenza sul posto di lavoro nonostante non sia presente</t>
  </si>
  <si>
    <t>- Mancata evidenza della situazione di conflitto di interessi, nella gestione delle proprie mansioni, nei confronti di un determinato soggetto, al fine di agevolarlo
- Accordi interni al fine di agevolare un determinato dipendente non evidenziando casistiche di conflitto di interessi a suo carico (anche con la finalità indiretta di ottenere vantaggi per l'azienda)</t>
  </si>
  <si>
    <t>- Svolgimento di attività extra-istituzionali in conflitto di interesse con l'attività svolta dalla Società
- Autorizzazione non dovuta ad un dipendente allo svolgimento di un incarico extra-istituzionale al fine di agevolarlo indebitamente (anche con la finalità indiretta di ottenere vantaggi per l'azienda)</t>
  </si>
  <si>
    <t>Riconoscimento di premi al personale non supportati da criteri oggettivi e da procedure interne ma definito a favore di determinati soggetti al fine di agevolarli indebitamente (anche con la finalità indiretta di ottenere vantaggi per l'azienda)</t>
  </si>
  <si>
    <t>Riconoscimento di avanzamenti di carriera al personale non supportati da criteri oggettivi e da procedure interne ma definite a favore di determinati soggetti al fine di agevolarli indebitamente (anche con la finalità indiretta di ottenere vantaggi per l'azienda)</t>
  </si>
  <si>
    <t>- Concussione - art. 317 c.p.
- Corruzione per l’esercizio della funzione - art. 318 c.p.
- Corruzione per un atto contrario ai doveri d’ufficio - art. 319 c.p.
- Circostanze aggravanti - art. 319-bis c.p.
- Corruzione in atti giudiziari - art. 319-ter c.p.
- Induzione indebita a dare o promettere utilità” ex art. 319-quater c.p.
- Corruzione di persona incaricata di un pubblico servizio - art. 320 c.p.
- Pene per il corruttore - art. 321 c.p.
- Istigazione alla corruzione - art. 322 c.p.
- Peculato, concussione, induzione indebita a dare o promettere utilità, corruzione e istigazione alla corruzione di membri delle Corti internazionali o degli organi delle Comunità europee o di assemblee parlamentari internazionali o di organizzazioni internazionali e di funzionari delle Comunità europee e di Stati esteri - art. 322-bis c.p.
- Traffico di influenze illecite - art. 346-bis c.p.
- Corruzione tra privati - art. 2635 c.c.
- Istigazione alla corruzione tra privati - art. 2635-bis c.c.
- Abuso d'ufficio - art. 323 c.p.
- Peculato - art. 314 c.p.
- Situazioni di cattiva amministrazione in cui, a prescindere dalla rilevanza penale del comportamento, vengano assunte decisioni contrarie all’interesse pubblico, sotto il profilo dell’imparzialità, della funzionalità ed economicità</t>
  </si>
  <si>
    <t>- Inosservanza di regole procedurali per favorire il riconoscimento di vantaggi non dovuti a taluni soggetti, es. pagamento di straordinari (anche con la finalità indiretta di ottenere vantaggi per l'azienda)
- Appropriazione di denaro aziendale</t>
  </si>
  <si>
    <t>- Autorizzazione non dovuta allo svolgimento di missioni ad un dipendente al fine di agevolarlo indebitamente (anche con la finalità indiretta di ottenere vantaggi per l'azienda)
- Svolgimento di missioni per attività non inerenti alle funzioni istituzionali</t>
  </si>
  <si>
    <t>Inosservanza delle norme e delle regole e procedure interne per prevedere il rimborso di spese non rimborsabili nei confronti di un determinato soggetto, al fine di agevolarlo indebitamente (anche con la finalità indiretta di ottenere vantaggi per l'azienda)</t>
  </si>
  <si>
    <t>- Inosservanza delle norme e delle regole e procedure interne per prevedere il rimborso di spese non rimborsabili nei confronti di un determinato soggetto, al fine di agevolarlo indebitamente (anche con la finalità indiretta di ottenere vantaggi per l'azienda)
- Appropriazione di denaro aziendale</t>
  </si>
  <si>
    <t>Rischio di definizione di un fabbisogno di consulenza non effettivo al fine di effettuare un affidamento a soggetti predeterminati (anche con la finalità indiretta di ottenere vantaggi per l'azienda)</t>
  </si>
  <si>
    <t>Rischio di individuazione di uno strumento di affidamento agevolato al fine di effettuare un affidamento a soggetti predeterminati (anche con la finalità indiretta di ottenere vantaggi per l'azienda)</t>
  </si>
  <si>
    <t>Rischio di individuazione di un consulente già predeterminato a seguito di accordo illecito tra le parti (anche con la finalità indiretta di ottenere vantaggi per l'azienda)</t>
  </si>
  <si>
    <t>Rischio di evidenziare una prestazione non effettivamente eseguita al fine di agevolare la controparte (anche con la finalità indiretta di ottenere vantaggi per l'azienda)</t>
  </si>
  <si>
    <t>Definizione di un fabbisogno non effettivo ma finalizzato ad agevolare indebitamente un affidamento verso una determinata controparte (anche con la finalità indiretta di ottenere vantaggi per l'azienda)</t>
  </si>
  <si>
    <t xml:space="preserve">- Nomina di un RUP indirizzata dalla volontà di facilitare la scelta di un determinato fornitore (anche con la finalità indiretta di ottenere vantaggi per l'azienda)
- Mancata comunicazione, da parte del soggetto nominato, di conflitto di interessi con un OE, al fine di agevolarlo </t>
  </si>
  <si>
    <t>Richiesta di acquisto di beni, servizi, lavori non necessari al funzionamento della struttura bensì per selezionare indebitamente un determinato fornitore (anche con la finalità indiretta di ottenere vantaggi per l'azienda)</t>
  </si>
  <si>
    <t>Utilizzo di strumenti di affidamento più agevolati al fine di favorire un determinato OE (anche con la finalità indiretta di ottenere vantaggi per l'azienda)</t>
  </si>
  <si>
    <t>Alterazione dei dati di iscrizione e valutazione periodica di un OE al fine di non far riscontrare carenze che potrebbero comprometterne l'iscrizione ovvero il mantenimento dell'iscrizione all'albo (anche con la finalità indiretta di ottenere vantaggi per l'azienda)</t>
  </si>
  <si>
    <t>Definizione di criteri di aggiudicazione ad hoc (specifici) per favorire determinati soggetti ed imprese nell'aggiudicazione (anche con la finalità indiretta di ottenere vantaggi per l'azienda)</t>
  </si>
  <si>
    <t>Divulgazione di inforamazioni sulle offerte pervenute a terzi soggetti interessati all'aggiudicazione della fornitura al fine di agevolarli indebitamente (anche con la finalità indiretta di ottenere vantaggi per l'azienda)</t>
  </si>
  <si>
    <t xml:space="preserve">- Nomina in commissione di soggetti specifici al fine di indirizzare la scelta verso uno specifico fornitore (anche con la finalità indiretta di ottenere vantaggi per l'azienda)
- Mancata comunicazione, da parte del soggetto nominato, di conflitto di interessi con un OE, al fine di agevolarlo </t>
  </si>
  <si>
    <t>Alterazione degli atti e delle procedure di gara al fine di agevolare uno specifico OE (anche con la finalità indiretta di ottenere vantaggi per l'azienda)</t>
  </si>
  <si>
    <t>Alterazione degli atti e delle procedure al fine di agevolare uno specifico OE (anche con la finalità indiretta di ottenere vantaggi per l'azienda)</t>
  </si>
  <si>
    <t xml:space="preserve">- Nomina di di un DEC/DL specifico al fine di agevolare indebitamento un fornitore nell'esecuzione dell'affidamento (anche con la finalità indiretta di ottenere vantaggi per l'azienda)
- Mancata comunicazione, da parte del soggetto nominato, di conflitto di interessi con un OE, al fine di agevolarlo </t>
  </si>
  <si>
    <t>Gestione acquisti tramite affidamenti diretti, attribuendo tale scelta a motivi di urgenza, al fine di agevolare uno specifico fornitore (anche con la finalità indiretta di ottenere vantaggi per l'azienda)</t>
  </si>
  <si>
    <t>Omesso controllo ovvero mancata applicazione delle disposizioni vigenti in materia di autorizzazione del sub-appalto al fine di agevolare un determinato OE (anche con la finalità indiretta di ottenere vantaggi per l'azienda)</t>
  </si>
  <si>
    <t>Autorizzare lavori non eseguiti ovvero eseguiti difformemente rispetto a quanto concordato al fine di agevolare l'OE (anche con la finalità indiretta di ottenere vantaggi per l'azienda)</t>
  </si>
  <si>
    <t>Autorizzare servizi non eseguiti ovvero eseguiti difformemente rispetto a quanto concordato al fine di agevolare l'OE (anche con la finalità indiretta di ottenere vantaggi per l'azienda)</t>
  </si>
  <si>
    <t>Autorizzare forniture non eseguite ovvero eseguite difformemente rispetto a quanto concordato al fine di agevolare l'OE (anche con la finalità indiretta di ottenere vantaggi per l'azienda)</t>
  </si>
  <si>
    <t>- Pagamenti a fronte di acquisti inesistenti al fine di agevolare un fornitore (anche con la finalità indiretta di ottenere vantaggi per l'azienda)
- Pagamenti per ammontari superiori al valore della fattura effettiva al fine di agevolare un fornitore (anche con la finalità indiretta di ottenere vantaggi per l'azienda)
- Avvantaggiare un fornitore nei tempi di pagamento  (anche con la finalità indiretta di ottenere vantaggi per l'azienda)
- Appropriazione di denaro aziendale</t>
  </si>
  <si>
    <t>SI (in alcuni casi)</t>
  </si>
  <si>
    <t>- Pagamenti in contanti a fronte di acquisti inesistenti per avvantaggiare un determinato fornitore (anche con la finalità indiretta di ottenere vantaggi per l'azienda)
- Appropriazione di denaro aziendale</t>
  </si>
  <si>
    <t>Società esterna di selezione del personale</t>
  </si>
  <si>
    <t>Consulenti</t>
  </si>
  <si>
    <t>Rating rischio inerente</t>
  </si>
  <si>
    <t>Descrizione presidi in uso</t>
  </si>
  <si>
    <t>Presenza NC / raccomandazioni / segnalazioni  (inserire il riferimento interno)</t>
  </si>
  <si>
    <t>Valutazione dei presidi in uso
(0-10)</t>
  </si>
  <si>
    <t>Normalizzazione controllo preventivo in uso (NC, raccomandazioni, segnalazioni)</t>
  </si>
  <si>
    <t>Valutazione finale del controllo preventivo in uso</t>
  </si>
  <si>
    <t xml:space="preserve">Rating rischio                                </t>
  </si>
  <si>
    <t>Rischio residuo nella versione precedente del risk assessment</t>
  </si>
  <si>
    <t>AZIONI PER AFFRONTARE RISCHI/OPPORTUNITA'  E OBIETTIVI PER LA PREVENZIONE DELLA CORRUZIONE</t>
  </si>
  <si>
    <t>Ulteriori rischi/opportunità</t>
  </si>
  <si>
    <t>Descrizione rischi/opportunità</t>
  </si>
  <si>
    <t>Risorse necessarie</t>
  </si>
  <si>
    <t>Responsabili dell'attuazione</t>
  </si>
  <si>
    <t xml:space="preserve">Indicatore di monitoraggio </t>
  </si>
  <si>
    <t>Data realizzazione azione e obiettivo</t>
  </si>
  <si>
    <t>MONITORAGGIO</t>
  </si>
  <si>
    <t>Personale aziendale</t>
  </si>
  <si>
    <t>Entro il 28/02/2023</t>
  </si>
  <si>
    <t>- Personale aziendale
- Risorse economiche</t>
  </si>
  <si>
    <t>Ottenimento delle abilitazioni entro i termini previsti</t>
  </si>
  <si>
    <t>Definizione della delega entro i termini previsti</t>
  </si>
  <si>
    <t>Entro il 31/07/2023</t>
  </si>
  <si>
    <t>E' stata regolamentata la gestione degli incassi in contanti e i controlli finanziari da attuare. Non risultano tuttavia diminuite le casistiche di incassi in contanti in quanto non sono ancora stati introdotte nuove metodologie di pagamento (es POS).
L'ufficio contabilità ha provvduto a richiedere i POS. La Società è in attesa di riceverli per utilizzarli presso i CdR</t>
  </si>
  <si>
    <t>- Personale aziendale
- Risorse informatiche</t>
  </si>
  <si>
    <t>- Personale aziendale
- Risorse economiche e informatiche</t>
  </si>
  <si>
    <t>Indicatore di monitoraggio</t>
  </si>
  <si>
    <t xml:space="preserve">Tempistica di monitoraggio </t>
  </si>
  <si>
    <t xml:space="preserve">Responsabile monitoraggio </t>
  </si>
  <si>
    <t>N. di selezioni esterne effettuate</t>
  </si>
  <si>
    <t>Semestrale</t>
  </si>
  <si>
    <t>Responsabile risorse umane</t>
  </si>
  <si>
    <t>N. di selezioni (interne ed esterne) dove è stata utilizzata una società esterna di selezione</t>
  </si>
  <si>
    <t>N. di assunzioni interinali</t>
  </si>
  <si>
    <t>N. di casi di conflitto di interesse o incompatibilità emerse in occasione della nomina di commissari per selezione del personale</t>
  </si>
  <si>
    <t>N. di assunzioni a tempo determinato e indeterminato</t>
  </si>
  <si>
    <t>N. di selezioni interne</t>
  </si>
  <si>
    <t>N. di situazioni anomale riscontrate nella rilevazione delle presenze o nella concessione di permessi o ferie</t>
  </si>
  <si>
    <t>N. di casi di conflitti di interesse riscontrati per i dipendenti aziendali (al di fuori dei processi di selezione del personale e affidamenti)</t>
  </si>
  <si>
    <t xml:space="preserve">Referente anticorruzione </t>
  </si>
  <si>
    <t>1) N. di dipendenti aziendali ai quali sono stati concessi premi
2) N. di contestazioni da parte del personale in merito all’erogazione di premi aziendali</t>
  </si>
  <si>
    <t>N. di avanzamenti di carriera</t>
  </si>
  <si>
    <t>N. di casistiche di spese per trasferta non rimborsate per difformità nella documentazione presentata</t>
  </si>
  <si>
    <t>N. di incarichi professionali affidati</t>
  </si>
  <si>
    <t>- Consiglio di Amministrazione
- Direttore Generale
- Responsabili di area</t>
  </si>
  <si>
    <t>- Consiglio di Amministrazione
- Direttore Generale
- Responsabile bandi e gare</t>
  </si>
  <si>
    <t>- Consiglio di Amministrazione
- Direttore Generale
- Responsabile bandi e gare
- Responsabili di area</t>
  </si>
  <si>
    <t>DEC</t>
  </si>
  <si>
    <t>Responsabile bandi e gare</t>
  </si>
  <si>
    <t>Responsabile finanza</t>
  </si>
  <si>
    <r>
      <rPr>
        <sz val="9"/>
        <rFont val="Calibri"/>
        <family val="2"/>
        <scheme val="minor"/>
      </rPr>
      <t>- Procure Direttore Generale "Gestire la cassa economnale nei limiti di spesa di 4.000 euro con rendicontazione trimestrale al CdA"
- Delega al Responsabile Ufficio Cassa "… potere di compiere tutte le attività necessarie, utili o anche solo opportune, al fine di gestire la cassa contanti fino al limite massimo pari ad euro 100,00 per sngolo pagamento, nel rispetto del Regolamento di Tesoreria"
- Regolamento di tesoreria, par. 5.4.
- Modello di organizzazione, gestione e controllo ex D. Lgs. 231/2001, Parte speciale c) "Reati societari" e Protocolli specialistici, paragrafo 2.12. "Gestione pagamenti"</t>
    </r>
  </si>
  <si>
    <t>- Utilizzo per fini personali di un mezzo aziendale ed effettuazione di rifornimenti di carburante per fini non legati all'attività lavorativa
- Agevolazione indebita di un dipendente in relazione all'utilizzo dei mezzi aziendali (anche con la finalità indiretta di ottenere vantaggi per l'azienda)</t>
  </si>
  <si>
    <t>- Utilizzo da parte dei dipendenti dei beni aziendali di Ascit per finalità estranee all'attività lavorativa
- Agevolazione indebita di un dipendente in relazione all'utilizzo dei beni aziendali (anche con la finalità indiretta di ottenere vantaggi per l'azienda)</t>
  </si>
  <si>
    <t>Gestione omaggi e spese di rappresentanza</t>
  </si>
  <si>
    <t>Gestione omaggi</t>
  </si>
  <si>
    <t>- Ricezione di omaggi quale scambio di utilità per favorire un determinato soggetto (es. nell'aggiudicazione di affidamenti, in fase di assunzione o per altro atto)
- Rischio che le elergizioni di omaggi siano rivolte a pubblici ufficiali o incaricati di pubblico servizio ovvero a soggetti privati che hanno rapporti diretti con la Società, allo scopo esclusivo di alterarne significativamente l’indipendenza di giudizio e di procurare alla Società un vantaggio ingiusto</t>
  </si>
  <si>
    <t>Sostenimento spese di rappresentanza</t>
  </si>
  <si>
    <t>Soggetti esterni alla Società (es. consulenti, fornitori, rappresentanti della PA)</t>
  </si>
  <si>
    <t xml:space="preserve">Gestione comunicazione </t>
  </si>
  <si>
    <t>Erogazione di sponsorizzazioni, contributi ed erogazioni liberali</t>
  </si>
  <si>
    <t>Beneficiario delle sponsorizzazioni</t>
  </si>
  <si>
    <t>Indebito riconoscimento di contributi, sussidi e somme di denaro a soggetti terzi al fine di aevolarli indebitamente (anche con la finalità indiretta di ottenere vantaggi per l'azienda)</t>
  </si>
  <si>
    <t>Si (in alcuni casi)</t>
  </si>
  <si>
    <t>Predisposizione di offerte a condizioni agevolate al fine di favorire determinati clienti</t>
  </si>
  <si>
    <t>- Concussione - art. 317 c.p.
- Corruzione per l’esercizio della funzione - art. 318 c.p.
- Corruzione per un atto contrario ai doveri d’ufficio - art. 319 c.p.
- Circostanze aggravanti - art. 319-bis c.p.
- Corruzione in atti giudiziari - art. 319-ter c.p.
- Induzione indebita a dare o promettere utilità” ex art. 319-quater c.p.
- Corruzione di persona incaricata di un pubblico servizio - art. 320 c.p.
- Pene per il corruttore - art. 321 c.p.
- Istigazione alla corruzione - art. 322 c.p.
- Peculato, concussione, induzione indebita a dare o promettere utilità, corruzione e istigazione alla corruzione di membri delle Corti internazionali o degli organi delle Comunità europee o di assemblee parlamentari internazionali o di organizzazioni internazionali e di funzionari delle Comunità europee e di Stati esteri - art. 322-bis c.p.
- Traffico di influenze illecite - art. 346-bis c.p.
- Corruzione tra privati - art. 2635 c.c.
- Istigazione alla corruzione tra privati - art. 2635-bis c.c.
- Abuso d'ufficio - art. 323 c.p.
- Peculato (art. 314 c.p.)
- Situazioni di cattiva amministrazione in cui, a prescindere dalla rilevanza penale del comportamento, vengano assunte decisioni contrarie all’interesse pubblico, sotto il profilo dell’imparzialità, della funzionalità ed economicità</t>
  </si>
  <si>
    <t>Gestione contenzioso</t>
  </si>
  <si>
    <t xml:space="preserve">Gestione dei contenziosi e definizione di accordi transattivi </t>
  </si>
  <si>
    <t>Rischio di chiusura del contenzioso su basi immotivate al fine di agevolare la controparte (anche con la finalità indiretta di ottenere vantaggi per l'azienda)</t>
  </si>
  <si>
    <t>Gestione indebita del magazzino al fine di agevolare l'acquisto verso un determinato fornitore ovvero un dipendente, agevolando l'appropriazione di beni da parte di uest'ultimo</t>
  </si>
  <si>
    <t>Dipendenti Ascit</t>
  </si>
  <si>
    <t>Dipendenti Ascit/ Amministratori / Fornitori</t>
  </si>
  <si>
    <t>Dipendenti Ascit / Amministratori / Soggetti esterni alla Società (es. consulenti, fornitori, rappresentanti della PA)</t>
  </si>
  <si>
    <t>Dipendenti Ascit / Fornitori / Clienti / Utenti</t>
  </si>
  <si>
    <t>Fornitori / Dipendenti Ascit / Utenti</t>
  </si>
  <si>
    <t>Istituto finanziario</t>
  </si>
  <si>
    <t>- Corruzione tra privati - art. 2635 c.c.
- Istigazione alla corruzione tra privati - art. 2635-bis c.c.</t>
  </si>
  <si>
    <t>Corruzione della controparte al fine di far ottenere indebitamente finanziamenti  per la Società</t>
  </si>
  <si>
    <t>Gestione dei rapporti con la Pubblica Amministrazione</t>
  </si>
  <si>
    <t>Agenzia delle Entrate, ARERA, Corte dei Conti, Guardia di Finanza, Ragioneria Generale dello Stato, ARPA, USL, Provincia, NOE, Vigili del Fuoco, Ispettorato del Lavoro, ecc… (ognuno per le attività di propria competenza)</t>
  </si>
  <si>
    <t>- Concussione - art. 317 c.p.
- Corruzione per l’esercizio della funzione - art. 318 c.p.
- Corruzione per un atto contrario ai doveri d’ufficio - art. 319 c.p.
- Circostanze aggravanti - art. 319-bis c.p.
- Corruzione in atti giudiziari - art. 319-ter c.p.
- Induzione indebita a dare o promettere utilità” ex art. 319-quater c.p.
- Corruzione di persona incaricata di un pubblico servizio - art. 320 c.p.
- Pene per il corruttore - art. 321 c.p.
- Istigazione alla corruzione - art. 322 c.p.
- Peculato, concussione, induzione indebita a dare o promettere utilità, corruzione e istigazione alla corruzione di membri delle Corti internazionali o degli organi delle Comunità europee o di assemblee parlamentari internazionali o di organizzazioni internazionali e di funzionari delle Comunità europee e di Stati esteri - art. 322-bis c.p.
- Traffico di influenze illecite - art. 346-bis c.p.
- Situazioni di cattiva amministrazione in cui, a prescindere dalla rilevanza penale del comportamento, vengano assunte decisioni contrarie all’interesse pubblico, sotto il profilo dell’imparzialità, della funzionalità ed economicità</t>
  </si>
  <si>
    <t xml:space="preserve">Offerta di denaro o altra utilità a favore di Pubblici Ufficiali o incaricati di pubblico servizio per indirizzare indebitamente gli esiti delle verifiche ispettive
</t>
  </si>
  <si>
    <t>Responsabili di Area</t>
  </si>
  <si>
    <t>Contrattazione con la PA</t>
  </si>
  <si>
    <t>- CdA
- Direttore</t>
  </si>
  <si>
    <t>- ATO Toscana Costa
- Comuni soci
- RetiAmbiente</t>
  </si>
  <si>
    <t xml:space="preserve">&gt;B </t>
  </si>
  <si>
    <t>Offerta di denaro o altra utilità a favore di Pubblici Ufficiali o incaricati di pubblico servizio per favorire indebitamente la Società nella fase di cgestione del contratto di servizio ovvero in fase di affidamento del servizio stesso</t>
  </si>
  <si>
    <t>- Modello di organizzazione, gestione e controllo ex D. Lgs. 231/2001
- Contratto di servizio
- Piano industriale, strategico, economico e finanziario
- Contratto infragruppo RetiAmbiente per lo svolgimento dei servizi di igiene urbana nel territorio dei comuni dell'ambito territoriale Toscana Costa 
- Regolamento di gruppo</t>
  </si>
  <si>
    <t>Comuni, Provincia, SUAP, ecc… (ognuno per le attività di propria competenza)</t>
  </si>
  <si>
    <t xml:space="preserve">UE, Stato, Regione, Ato, ecc… </t>
  </si>
  <si>
    <t>Offerta di denaro o altra utilità a favore di Pubblici Ufficiali o incaricati di pubblico servizio per favorire indebitamente la Società nell'ottenimento di contributi</t>
  </si>
  <si>
    <t>Nomina organo amministrativo e di controllo</t>
  </si>
  <si>
    <t>Nomina membri Organo Amministrativo</t>
  </si>
  <si>
    <t xml:space="preserve">- Nomina di un soggetto in quanto specificatamente indicato da una controparte quale scambio di utilità ovvero a seguito di accordo illecito con il diretto interessato 
- Mancato svolgimento delle verifiche necessarie in tema di inconferibilità e incompatibilità </t>
  </si>
  <si>
    <t xml:space="preserve">Nomina Collegio sindacale </t>
  </si>
  <si>
    <t>Nomina di un soggetto in quanto specificatamente indicato da una controparte quale scambio di utilità ovvero a seguito di accordo illecito con il diretto interessato</t>
  </si>
  <si>
    <t>- Codice etico di gruppo
- Organigramma, mansionario e job description
- Modello 231, parte speciale reati societari
- Obblighi di pubblicazione previsti dalla normativa vigente, in particolare D.lgs. 33/2013
- PTPCT</t>
  </si>
  <si>
    <t xml:space="preserve">Nomina Società di revisione </t>
  </si>
  <si>
    <t>Nomina Organismo di vigilanza</t>
  </si>
  <si>
    <t>Responsabile contabilità</t>
  </si>
  <si>
    <t>N. di sponsorizzazioni ed erogazioni liberali</t>
  </si>
  <si>
    <t>1) N. di contenziosi in corso
2) N. di accordi transattivi effettuati</t>
  </si>
  <si>
    <t>1) N. di amministratori di nuova nomina
2) % di dichiarazioni di inconferibilità rilasciate rispetto a quelle richieste dalla normativa vigente
3) % di dichiarazioni di incompatibilità rilasciate rispetto a quelle richieste dalla normativa vigente</t>
  </si>
  <si>
    <t>N. di ispezioni ricevute dalla PA</t>
  </si>
  <si>
    <t>Tutti i responsabili di Area</t>
  </si>
  <si>
    <t>N. di casi di applicazione di penali da parte dell'ATO Toscana Costa legate all'esecuzione del contratto di servizio</t>
  </si>
  <si>
    <t>N. di autorizzazioni / licenze / concessioni richieste alla PA</t>
  </si>
  <si>
    <t>N. di contributi pubblici richiesti alla PA e n. di quelli ottenuti</t>
  </si>
  <si>
    <t>Invio di una specifica comunicazione da parte di Bizzarri a tutti i DEC dove viene evidenziata l'importanza di una precisa compilazione della richieste di acquisto anche nella parte di indicazione del fornitore suggerito e della relativa motivazione. In particolare, specificare adeguatamente tali aspetti risulta indispensabile per poter procedere con l'autorizzazione all'acquisto e la stesura della successiva determina di aggiudicazione</t>
  </si>
  <si>
    <t>Responsabile Acquisti</t>
  </si>
  <si>
    <t>Invio della comunicazione nei tempi previsti</t>
  </si>
  <si>
    <t>Svolgimento di un audit nei primi 6 mesi del 2023 finalizzato a verificare la presenza di tali casistiche</t>
  </si>
  <si>
    <t>Referente anticorruzione Ascit S.p.A.</t>
  </si>
  <si>
    <t>Svolgimento dell'audit previsto e n. di casi riscontrati di fatture ricevute in assenza di ordine e CIG</t>
  </si>
  <si>
    <t>Svolgimento di un audit nei primi 6 mesi del 2023 finalizzato a verificare la presenza di affidamenti nei confronti di fornitori non iscritti all'albo fornitori e l'esecuzione, per questi ultimi, di tutte le verifiche previste dall'istruzione operativa IO06_PG07</t>
  </si>
  <si>
    <t>Svolgimento dell'audit previsto e n. di casi riscontrati di fornitori non iscritti e fornitori per cui non sono state eseguite le verifiche</t>
  </si>
  <si>
    <t>1) N. di casi di svolgimento di incarichi extra istituzionali per cui è stata richiesta l'autorizzazione
2) % di casi dove non è stata rilasciata l'autorizzazione allo svolgimento di incarichi extra-istituzionali rispetto al totale delle richieste</t>
  </si>
  <si>
    <t>N. di casi di pagamenti in contanti per importi superiori al limite definito nel regolamento di tesoreria</t>
  </si>
  <si>
    <t>1) Elenco fatture ricevute prive di entrata merci
2) Elenco fatture ricevute prive di ordine</t>
  </si>
  <si>
    <t xml:space="preserve">Elenco degli incarichi professionali affidati in assenza di confronto competitivo fra più professionisti </t>
  </si>
  <si>
    <t>N. di casi di conflitti di interesse emersi per il RUP</t>
  </si>
  <si>
    <t>% di affidamenti diretti rispetto al totale degli affidamenti (sia in termini numerici che di importo), con distinzione fra affidamenti diretti semplificati e ordinari</t>
  </si>
  <si>
    <t xml:space="preserve">Elenco degli affidamenti effettuati a fornitori non iscritti all'albo fornitori </t>
  </si>
  <si>
    <t>Elenco degli acquisti (sopra 5.000 euro) effettuati senza l'utilizzo della piattaforma telematica</t>
  </si>
  <si>
    <t>N. di casi di conflitto di interesse o incompatibilità emerse in occasione della nomina dei commissari di gara</t>
  </si>
  <si>
    <t>Elenco degli acquisti dove non è stato possibile applicare il criterio della rotazione</t>
  </si>
  <si>
    <t>N. di casi di conflitti di interesse emersi per i DEC/DL</t>
  </si>
  <si>
    <t xml:space="preserve">Elenco degli acquisti effettuati in urgenza </t>
  </si>
  <si>
    <t xml:space="preserve">Elenco dei subappalti </t>
  </si>
  <si>
    <t>Elenco delle fatture pagate in assenza della verifica della corretta esecuzione</t>
  </si>
  <si>
    <t>N. di omaggi erogati di valore superiore alla soglia definita dal codice etico di gruppo</t>
  </si>
  <si>
    <t>R_2022_8</t>
  </si>
  <si>
    <t>Consiglio di Amministrazione di ESA S.p.A.</t>
  </si>
  <si>
    <t>Amministratore Unico di Lunigiana Ambiente S.r.l.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</si>
</sst>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1"/>
      <color theme="1"/>
      <name val="Calibri"/>
      <family val="2"/>
      <scheme val="minor"/>
    </font>
    <font>
      <sz val="10"/>
      <name val="Arial"/>
      <family val="2"/>
    </font>
    <font>
      <b/>
      <sz val="9"/>
      <name val="Calibri"/>
      <family val="2"/>
      <scheme val="minor"/>
    </font>
    <font>
      <sz val="9"/>
      <name val="Calibri"/>
      <family val="2"/>
      <scheme val="minor"/>
    </font>
    <font>
      <b/>
      <sz val="10"/>
      <name val="Calibri"/>
      <family val="2"/>
      <scheme val="minor"/>
    </font>
    <font>
      <u/>
      <sz val="11"/>
      <color theme="10"/>
      <name val="Calibri"/>
      <family val="2"/>
      <scheme val="minor"/>
    </font>
    <font>
      <u/>
      <sz val="11"/>
      <color theme="11"/>
      <name val="Calibri"/>
      <family val="2"/>
      <scheme val="minor"/>
    </font>
    <font>
      <sz val="11"/>
      <name val="Calibri"/>
      <family val="2"/>
      <scheme val="minor"/>
    </font>
    <font>
      <b/>
      <sz val="12"/>
      <name val="Calibri"/>
      <family val="2"/>
      <scheme val="minor"/>
    </font>
    <font>
      <sz val="9"/>
      <name val="Calibri"/>
      <family val="2"/>
    </font>
    <font>
      <b/>
      <sz val="16"/>
      <color theme="1"/>
      <name val="Times New Roman"/>
      <family val="1"/>
    </font>
    <font>
      <sz val="11"/>
      <color theme="1"/>
      <name val="Times New Roman"/>
      <family val="1"/>
    </font>
    <font>
      <b/>
      <sz val="36"/>
      <color theme="1"/>
      <name val="Times New Roman"/>
      <family val="1"/>
    </font>
    <font>
      <b/>
      <sz val="22"/>
      <color theme="1"/>
      <name val="Times New Roman"/>
      <family val="1"/>
    </font>
    <font>
      <b/>
      <sz val="10"/>
      <color theme="1"/>
      <name val="Times New Roman"/>
      <family val="1"/>
    </font>
    <font>
      <sz val="10"/>
      <color theme="1"/>
      <name val="Times New Roman"/>
      <family val="1"/>
    </font>
    <font>
      <sz val="9"/>
      <color theme="1"/>
      <name val="Calibri"/>
      <family val="2"/>
      <scheme val="minor"/>
    </font>
    <font>
      <b/>
      <sz val="9"/>
      <color theme="1"/>
      <name val="Calibri"/>
      <family val="2"/>
      <scheme val="minor"/>
    </font>
    <font>
      <sz val="10"/>
      <color theme="1"/>
      <name val="Calibri"/>
      <family val="2"/>
      <scheme val="minor"/>
    </font>
    <font>
      <sz val="8"/>
      <color theme="1"/>
      <name val="Calibri"/>
      <family val="2"/>
      <scheme val="minor"/>
    </font>
    <font>
      <sz val="9"/>
      <color theme="1"/>
      <name val="Calibri"/>
      <family val="2"/>
    </font>
    <font>
      <sz val="9"/>
      <color rgb="FF000000"/>
      <name val="Calibri"/>
      <family val="2"/>
      <scheme val="minor"/>
    </font>
    <font>
      <u/>
      <sz val="9"/>
      <name val="Calibri"/>
      <family val="2"/>
      <scheme val="minor"/>
    </font>
    <font>
      <b/>
      <sz val="9"/>
      <color rgb="FFFF0000"/>
      <name val="Calibri"/>
      <family val="2"/>
      <scheme val="minor"/>
    </font>
    <font>
      <b/>
      <sz val="9"/>
      <color rgb="FF000000"/>
      <name val="Calibri"/>
      <family val="2"/>
      <scheme val="minor"/>
    </font>
    <font>
      <strike/>
      <sz val="9"/>
      <color theme="1"/>
      <name val="Calibri"/>
      <family val="2"/>
      <scheme val="minor"/>
    </font>
    <font>
      <b/>
      <sz val="11"/>
      <name val="Calibri"/>
      <family val="2"/>
      <scheme val="minor"/>
    </font>
    <font>
      <sz val="9"/>
      <color rgb="FFFF0000"/>
      <name val="Calibri"/>
      <family val="2"/>
      <scheme val="minor"/>
    </font>
  </fonts>
  <fills count="7">
    <fill>
      <patternFill patternType="none"/>
    </fill>
    <fill>
      <patternFill patternType="gray125"/>
    </fill>
    <fill>
      <patternFill patternType="solid">
        <fgColor rgb="FFCCFF99"/>
        <bgColor indexed="64"/>
      </patternFill>
    </fill>
    <fill>
      <patternFill patternType="solid">
        <fgColor rgb="FF00B050"/>
        <bgColor indexed="64"/>
      </patternFill>
    </fill>
    <fill>
      <patternFill patternType="solid">
        <fgColor rgb="FF92D050"/>
        <bgColor indexed="64"/>
      </patternFill>
    </fill>
    <fill>
      <patternFill patternType="solid">
        <fgColor theme="0"/>
        <bgColor indexed="64"/>
      </patternFill>
    </fill>
    <fill>
      <patternFill patternType="solid">
        <fgColor theme="9" tint="0.5999938962981048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style="thin">
        <color auto="1"/>
      </bottom>
      <diagonal/>
    </border>
  </borders>
  <cellStyleXfs count="26">
    <xf numFmtId="0" fontId="0" fillId="0" borderId="0"/>
    <xf numFmtId="0" fontId="2" fillId="0" borderId="0"/>
    <xf numFmtId="0" fontId="1" fillId="0" borderId="0"/>
    <xf numFmtId="0" fontId="1" fillId="0" borderId="0"/>
    <xf numFmtId="0" fontId="1" fillId="0" borderId="0"/>
    <xf numFmtId="0" fontId="2"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99">
    <xf numFmtId="0" fontId="0" fillId="0" borderId="0" xfId="0"/>
    <xf numFmtId="0" fontId="5" fillId="0" borderId="1" xfId="1" applyFont="1" applyBorder="1" applyAlignment="1" applyProtection="1">
      <alignment horizontal="center" vertical="center" wrapText="1"/>
      <protection locked="0"/>
    </xf>
    <xf numFmtId="0" fontId="5" fillId="0" borderId="1" xfId="2" applyFont="1" applyBorder="1" applyAlignment="1">
      <alignment horizontal="center" vertical="center" wrapText="1"/>
    </xf>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4" xfId="0" applyBorder="1"/>
    <xf numFmtId="0" fontId="0" fillId="0" borderId="5" xfId="0" applyBorder="1"/>
    <xf numFmtId="0" fontId="0" fillId="0" borderId="7" xfId="0" applyBorder="1" applyAlignment="1">
      <alignment vertical="center"/>
    </xf>
    <xf numFmtId="0" fontId="0" fillId="0" borderId="12" xfId="0" applyBorder="1" applyAlignment="1">
      <alignment vertical="center"/>
    </xf>
    <xf numFmtId="0" fontId="12" fillId="0" borderId="13" xfId="0" applyFont="1" applyBorder="1" applyAlignment="1">
      <alignment vertical="center"/>
    </xf>
    <xf numFmtId="0" fontId="12" fillId="0" borderId="4" xfId="0" applyFont="1" applyBorder="1" applyAlignment="1">
      <alignment vertical="center"/>
    </xf>
    <xf numFmtId="0" fontId="12" fillId="0" borderId="14" xfId="0" applyFont="1" applyBorder="1" applyAlignment="1">
      <alignment vertical="center"/>
    </xf>
    <xf numFmtId="0" fontId="12" fillId="0" borderId="0" xfId="0" applyFont="1" applyAlignment="1">
      <alignment vertical="center"/>
    </xf>
    <xf numFmtId="0" fontId="12" fillId="0" borderId="0" xfId="0" applyFont="1"/>
    <xf numFmtId="0" fontId="12" fillId="0" borderId="13" xfId="0" applyFont="1" applyBorder="1" applyAlignment="1">
      <alignment horizontal="center" vertical="center" wrapText="1"/>
    </xf>
    <xf numFmtId="0" fontId="12" fillId="0" borderId="13" xfId="0" applyFont="1" applyBorder="1" applyAlignment="1">
      <alignment horizontal="center" vertical="center"/>
    </xf>
    <xf numFmtId="0" fontId="14" fillId="0" borderId="0" xfId="0" applyFont="1" applyAlignment="1">
      <alignment horizontal="center" vertical="center"/>
    </xf>
    <xf numFmtId="0" fontId="15" fillId="0" borderId="1" xfId="0" applyFont="1" applyBorder="1" applyAlignment="1">
      <alignment horizontal="center" vertical="center" wrapText="1"/>
    </xf>
    <xf numFmtId="0" fontId="3" fillId="0" borderId="1" xfId="1" applyFont="1" applyBorder="1" applyAlignment="1" applyProtection="1">
      <alignment horizontal="center" vertical="center" wrapText="1"/>
      <protection locked="0"/>
    </xf>
    <xf numFmtId="0" fontId="4" fillId="0" borderId="1" xfId="1" quotePrefix="1" applyFont="1" applyBorder="1" applyAlignment="1">
      <alignment horizontal="center" vertical="center" wrapText="1"/>
    </xf>
    <xf numFmtId="0" fontId="4" fillId="0" borderId="1" xfId="2" applyFont="1" applyBorder="1" applyAlignment="1" applyProtection="1">
      <alignment horizontal="center" vertical="center" wrapText="1"/>
      <protection locked="0" hidden="1"/>
    </xf>
    <xf numFmtId="0" fontId="3" fillId="0" borderId="1" xfId="0" applyFont="1" applyBorder="1" applyAlignment="1">
      <alignment horizontal="center" vertical="center" wrapText="1"/>
    </xf>
    <xf numFmtId="0" fontId="4" fillId="0" borderId="1" xfId="3" quotePrefix="1" applyFont="1" applyBorder="1" applyAlignment="1">
      <alignment horizontal="left" vertical="center" wrapText="1"/>
    </xf>
    <xf numFmtId="0" fontId="4" fillId="0" borderId="1" xfId="2" quotePrefix="1" applyFont="1" applyBorder="1" applyAlignment="1">
      <alignment horizontal="center" vertical="center" wrapText="1"/>
    </xf>
    <xf numFmtId="0" fontId="4" fillId="0" borderId="1" xfId="2" applyFont="1" applyBorder="1" applyAlignment="1" applyProtection="1">
      <alignment horizontal="left" vertical="center" wrapText="1"/>
      <protection locked="0" hidden="1"/>
    </xf>
    <xf numFmtId="0" fontId="10" fillId="0" borderId="1" xfId="2" quotePrefix="1" applyFont="1" applyBorder="1" applyAlignment="1">
      <alignment horizontal="left" vertical="center" wrapText="1"/>
    </xf>
    <xf numFmtId="0" fontId="4" fillId="0" borderId="1" xfId="1" quotePrefix="1" applyFont="1" applyBorder="1" applyAlignment="1">
      <alignment horizontal="left" vertical="center" wrapText="1"/>
    </xf>
    <xf numFmtId="0" fontId="4" fillId="0" borderId="1" xfId="1" applyFont="1" applyBorder="1" applyAlignment="1">
      <alignment horizontal="center" vertical="center" wrapText="1"/>
    </xf>
    <xf numFmtId="0" fontId="4" fillId="0" borderId="1" xfId="0" applyFont="1" applyBorder="1" applyAlignment="1">
      <alignment horizontal="left" vertical="center" wrapText="1"/>
    </xf>
    <xf numFmtId="0" fontId="4" fillId="0" borderId="1" xfId="2" quotePrefix="1" applyFont="1" applyBorder="1" applyAlignment="1" applyProtection="1">
      <alignment horizontal="left" vertical="center" wrapText="1"/>
      <protection locked="0" hidden="1"/>
    </xf>
    <xf numFmtId="0" fontId="1" fillId="0" borderId="0" xfId="0" applyFont="1"/>
    <xf numFmtId="0" fontId="1" fillId="0" borderId="0" xfId="0" applyFont="1" applyAlignment="1">
      <alignment horizontal="center"/>
    </xf>
    <xf numFmtId="0" fontId="1" fillId="0" borderId="0" xfId="0" applyFont="1" applyAlignment="1">
      <alignment horizontal="left"/>
    </xf>
    <xf numFmtId="0" fontId="17" fillId="0" borderId="0" xfId="0" applyFont="1"/>
    <xf numFmtId="0" fontId="18" fillId="0" borderId="0" xfId="0" applyFont="1" applyAlignment="1">
      <alignment horizontal="center"/>
    </xf>
    <xf numFmtId="0" fontId="19" fillId="0" borderId="0" xfId="0" applyFont="1" applyAlignment="1">
      <alignment wrapText="1"/>
    </xf>
    <xf numFmtId="0" fontId="20" fillId="0" borderId="2"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left" vertical="center" wrapText="1"/>
    </xf>
    <xf numFmtId="0" fontId="17" fillId="0" borderId="1" xfId="0" quotePrefix="1" applyFont="1" applyBorder="1" applyAlignment="1">
      <alignment horizontal="left" vertical="center" wrapText="1"/>
    </xf>
    <xf numFmtId="0" fontId="17" fillId="0" borderId="1" xfId="3" quotePrefix="1" applyFont="1" applyBorder="1" applyAlignment="1">
      <alignment horizontal="left" vertical="center" wrapText="1"/>
    </xf>
    <xf numFmtId="0" fontId="17" fillId="0" borderId="1" xfId="3" applyFont="1" applyBorder="1" applyAlignment="1">
      <alignment horizontal="center" vertical="center" wrapText="1"/>
    </xf>
    <xf numFmtId="0" fontId="17" fillId="0" borderId="1" xfId="3" quotePrefix="1" applyFont="1" applyBorder="1" applyAlignment="1">
      <alignment horizontal="center" vertical="center" wrapText="1"/>
    </xf>
    <xf numFmtId="0" fontId="20" fillId="0" borderId="0" xfId="0" applyFont="1" applyAlignment="1">
      <alignment wrapText="1"/>
    </xf>
    <xf numFmtId="0" fontId="21" fillId="0" borderId="1" xfId="0" applyFont="1" applyBorder="1" applyAlignment="1">
      <alignment horizontal="center" vertical="center" wrapText="1"/>
    </xf>
    <xf numFmtId="0" fontId="17" fillId="0" borderId="1" xfId="0" quotePrefix="1" applyFont="1" applyBorder="1" applyAlignment="1">
      <alignment horizontal="center" vertical="center" wrapText="1"/>
    </xf>
    <xf numFmtId="0" fontId="22" fillId="0" borderId="1" xfId="0" applyFont="1" applyBorder="1" applyAlignment="1">
      <alignment horizontal="center" vertical="center" wrapText="1"/>
    </xf>
    <xf numFmtId="0" fontId="22" fillId="0" borderId="1" xfId="0" applyFont="1" applyBorder="1" applyAlignment="1">
      <alignment horizontal="left" vertical="center" wrapText="1"/>
    </xf>
    <xf numFmtId="0" fontId="22" fillId="0" borderId="1" xfId="0" quotePrefix="1" applyFont="1" applyBorder="1" applyAlignment="1">
      <alignment horizontal="left" vertical="center" wrapText="1"/>
    </xf>
    <xf numFmtId="0" fontId="22" fillId="0" borderId="1" xfId="0" quotePrefix="1" applyFont="1" applyBorder="1" applyAlignment="1">
      <alignment horizontal="center" vertical="center" wrapText="1"/>
    </xf>
    <xf numFmtId="0" fontId="4" fillId="0" borderId="1" xfId="2" quotePrefix="1" applyFont="1" applyBorder="1" applyAlignment="1">
      <alignment horizontal="left" vertical="center" wrapText="1"/>
    </xf>
    <xf numFmtId="0" fontId="25" fillId="0" borderId="1" xfId="0" applyFont="1" applyBorder="1" applyAlignment="1">
      <alignment horizontal="center" vertical="center" wrapText="1"/>
    </xf>
    <xf numFmtId="0" fontId="21" fillId="0" borderId="1" xfId="0" applyFont="1" applyBorder="1" applyAlignment="1">
      <alignment vertical="center" wrapText="1"/>
    </xf>
    <xf numFmtId="0" fontId="1" fillId="5" borderId="0" xfId="0" applyFont="1" applyFill="1"/>
    <xf numFmtId="0" fontId="4" fillId="0" borderId="1" xfId="0" quotePrefix="1" applyFont="1" applyBorder="1" applyAlignment="1">
      <alignment horizontal="left" vertical="center" wrapText="1"/>
    </xf>
    <xf numFmtId="0" fontId="24" fillId="0" borderId="1" xfId="3" quotePrefix="1" applyFont="1" applyBorder="1" applyAlignment="1">
      <alignment horizontal="left" vertical="center" wrapText="1"/>
    </xf>
    <xf numFmtId="14" fontId="16" fillId="0" borderId="1" xfId="0" applyNumberFormat="1" applyFont="1" applyBorder="1" applyAlignment="1">
      <alignment horizontal="center" vertical="center" wrapText="1"/>
    </xf>
    <xf numFmtId="0" fontId="4" fillId="0" borderId="1" xfId="2" quotePrefix="1" applyFont="1" applyBorder="1" applyAlignment="1" applyProtection="1">
      <alignment horizontal="center" vertical="center" wrapText="1"/>
      <protection locked="0" hidden="1"/>
    </xf>
    <xf numFmtId="0" fontId="4" fillId="0" borderId="12" xfId="0" applyFont="1" applyBorder="1" applyAlignment="1">
      <alignment horizontal="center" vertical="center" wrapText="1"/>
    </xf>
    <xf numFmtId="0" fontId="4" fillId="0" borderId="1" xfId="0" applyFont="1" applyBorder="1" applyAlignment="1">
      <alignment horizontal="center" vertical="center" wrapText="1"/>
    </xf>
    <xf numFmtId="0" fontId="3" fillId="0" borderId="12" xfId="1" applyFont="1" applyBorder="1" applyAlignment="1" applyProtection="1">
      <alignment horizontal="center" vertical="center" wrapText="1"/>
      <protection locked="0"/>
    </xf>
    <xf numFmtId="0" fontId="4" fillId="0" borderId="12" xfId="0" quotePrefix="1" applyFont="1" applyBorder="1" applyAlignment="1">
      <alignment horizontal="center" vertical="center" wrapText="1"/>
    </xf>
    <xf numFmtId="0" fontId="4" fillId="0" borderId="12" xfId="1" quotePrefix="1" applyFont="1" applyBorder="1" applyAlignment="1">
      <alignment horizontal="center" vertical="center" wrapText="1"/>
    </xf>
    <xf numFmtId="0" fontId="4" fillId="0" borderId="1" xfId="0" quotePrefix="1" applyFont="1" applyBorder="1" applyAlignment="1">
      <alignment horizontal="center" vertical="center" wrapText="1"/>
    </xf>
    <xf numFmtId="0" fontId="10" fillId="0" borderId="1" xfId="0" quotePrefix="1" applyFont="1" applyBorder="1" applyAlignment="1">
      <alignment vertical="center" wrapText="1"/>
    </xf>
    <xf numFmtId="0" fontId="4" fillId="0" borderId="12" xfId="0" quotePrefix="1" applyFont="1" applyBorder="1" applyAlignment="1">
      <alignment horizontal="left" vertical="center" wrapText="1"/>
    </xf>
    <xf numFmtId="9" fontId="27" fillId="0" borderId="0" xfId="0" applyNumberFormat="1" applyFont="1" applyAlignment="1">
      <alignment horizontal="center"/>
    </xf>
    <xf numFmtId="0" fontId="5" fillId="0" borderId="1" xfId="0" quotePrefix="1" applyFont="1" applyBorder="1" applyAlignment="1">
      <alignment horizontal="center" vertical="center" wrapText="1"/>
    </xf>
    <xf numFmtId="0" fontId="4" fillId="0" borderId="12" xfId="2" applyFont="1" applyBorder="1" applyAlignment="1" applyProtection="1">
      <alignment horizontal="center" vertical="center" wrapText="1"/>
      <protection locked="0" hidden="1"/>
    </xf>
    <xf numFmtId="0" fontId="4" fillId="0" borderId="12" xfId="3" applyFont="1" applyBorder="1" applyAlignment="1">
      <alignment horizontal="center" vertical="center" wrapText="1"/>
    </xf>
    <xf numFmtId="0" fontId="4" fillId="0" borderId="1" xfId="3" quotePrefix="1" applyFont="1" applyBorder="1" applyAlignment="1">
      <alignment horizontal="center" vertical="center" wrapText="1"/>
    </xf>
    <xf numFmtId="0" fontId="4" fillId="0" borderId="12" xfId="3" quotePrefix="1" applyFont="1" applyBorder="1" applyAlignment="1">
      <alignment horizontal="center" vertical="center" wrapText="1"/>
    </xf>
    <xf numFmtId="0" fontId="4" fillId="0" borderId="1" xfId="3" applyFont="1" applyBorder="1" applyAlignment="1">
      <alignment horizontal="center" vertical="center" wrapText="1"/>
    </xf>
    <xf numFmtId="0" fontId="10" fillId="0" borderId="1" xfId="0" applyFont="1" applyBorder="1" applyAlignment="1">
      <alignment horizontal="center" vertical="center" wrapText="1"/>
    </xf>
    <xf numFmtId="0" fontId="28" fillId="0" borderId="1" xfId="2" quotePrefix="1" applyFont="1" applyBorder="1" applyAlignment="1">
      <alignment horizontal="center" vertical="center" wrapText="1"/>
    </xf>
    <xf numFmtId="0" fontId="8" fillId="0" borderId="0" xfId="0" applyFont="1"/>
    <xf numFmtId="14" fontId="4" fillId="0" borderId="1" xfId="2" quotePrefix="1" applyNumberFormat="1" applyFont="1" applyBorder="1" applyAlignment="1">
      <alignment horizontal="center" vertical="center" wrapText="1"/>
    </xf>
    <xf numFmtId="0" fontId="4" fillId="0" borderId="1" xfId="2" applyFont="1" applyBorder="1" applyAlignment="1">
      <alignment horizontal="center" vertical="center" wrapText="1"/>
    </xf>
    <xf numFmtId="0" fontId="16" fillId="0" borderId="1" xfId="0" quotePrefix="1" applyFont="1" applyBorder="1" applyAlignment="1">
      <alignment horizontal="center" vertical="center" wrapText="1"/>
    </xf>
    <xf numFmtId="14" fontId="16"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1" fillId="0" borderId="0" xfId="0" applyFont="1" applyAlignment="1">
      <alignment horizontal="center"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 xfId="0" applyFont="1" applyBorder="1" applyAlignment="1">
      <alignment horizontal="center" vertical="center" wrapText="1"/>
    </xf>
    <xf numFmtId="0" fontId="9" fillId="3" borderId="4" xfId="1" applyFont="1" applyFill="1" applyBorder="1" applyAlignment="1" applyProtection="1">
      <alignment horizontal="center" vertical="center"/>
      <protection locked="0"/>
    </xf>
    <xf numFmtId="0" fontId="9" fillId="3" borderId="5" xfId="1" applyFont="1" applyFill="1" applyBorder="1" applyAlignment="1" applyProtection="1">
      <alignment horizontal="center" vertical="center"/>
      <protection locked="0"/>
    </xf>
    <xf numFmtId="0" fontId="9" fillId="4" borderId="2" xfId="1" applyFont="1" applyFill="1" applyBorder="1" applyAlignment="1" applyProtection="1">
      <alignment horizontal="center" vertical="center"/>
      <protection locked="0"/>
    </xf>
    <xf numFmtId="0" fontId="9" fillId="4" borderId="15" xfId="1" applyFont="1" applyFill="1" applyBorder="1" applyAlignment="1" applyProtection="1">
      <alignment horizontal="center" vertical="center"/>
      <protection locked="0"/>
    </xf>
    <xf numFmtId="0" fontId="9" fillId="4" borderId="3" xfId="1" applyFont="1" applyFill="1" applyBorder="1" applyAlignment="1" applyProtection="1">
      <alignment horizontal="center" vertical="center"/>
      <protection locked="0"/>
    </xf>
    <xf numFmtId="0" fontId="9" fillId="2" borderId="1" xfId="1" applyFont="1" applyFill="1" applyBorder="1" applyAlignment="1" applyProtection="1">
      <alignment horizontal="center" vertical="center"/>
      <protection locked="0"/>
    </xf>
    <xf numFmtId="0" fontId="9" fillId="6" borderId="1" xfId="0" applyFont="1" applyFill="1" applyBorder="1" applyAlignment="1">
      <alignment horizontal="center"/>
    </xf>
  </cellXfs>
  <cellStyles count="26">
    <cellStyle name="Collegamento ipertestuale" xfId="6" builtinId="8" hidden="1"/>
    <cellStyle name="Collegamento ipertestuale" xfId="8" builtinId="8" hidden="1"/>
    <cellStyle name="Collegamento ipertestuale" xfId="10" builtinId="8" hidden="1"/>
    <cellStyle name="Collegamento ipertestuale" xfId="12" builtinId="8" hidden="1"/>
    <cellStyle name="Collegamento ipertestuale" xfId="14" builtinId="8" hidden="1"/>
    <cellStyle name="Collegamento ipertestuale" xfId="16" builtinId="8" hidden="1"/>
    <cellStyle name="Collegamento ipertestuale" xfId="18" builtinId="8" hidden="1"/>
    <cellStyle name="Collegamento ipertestuale" xfId="20" builtinId="8" hidden="1"/>
    <cellStyle name="Collegamento ipertestuale" xfId="22" builtinId="8" hidden="1"/>
    <cellStyle name="Collegamento ipertestuale" xfId="24" builtinId="8" hidden="1"/>
    <cellStyle name="Collegamento ipertestuale visitato" xfId="7" builtinId="9" hidden="1"/>
    <cellStyle name="Collegamento ipertestuale visitato" xfId="9" builtinId="9" hidden="1"/>
    <cellStyle name="Collegamento ipertestuale visitato" xfId="11" builtinId="9" hidden="1"/>
    <cellStyle name="Collegamento ipertestuale visitato" xfId="13" builtinId="9" hidden="1"/>
    <cellStyle name="Collegamento ipertestuale visitato" xfId="15" builtinId="9" hidden="1"/>
    <cellStyle name="Collegamento ipertestuale visitato" xfId="17" builtinId="9" hidden="1"/>
    <cellStyle name="Collegamento ipertestuale visitato" xfId="19" builtinId="9" hidden="1"/>
    <cellStyle name="Collegamento ipertestuale visitato" xfId="21" builtinId="9" hidden="1"/>
    <cellStyle name="Collegamento ipertestuale visitato" xfId="23" builtinId="9" hidden="1"/>
    <cellStyle name="Collegamento ipertestuale visitato" xfId="25" builtinId="9" hidden="1"/>
    <cellStyle name="Normale" xfId="0" builtinId="0"/>
    <cellStyle name="Normale 2" xfId="1" xr:uid="{00000000-0005-0000-0000-000015000000}"/>
    <cellStyle name="Normale 3" xfId="2" xr:uid="{00000000-0005-0000-0000-000016000000}"/>
    <cellStyle name="Normale 3 3" xfId="4" xr:uid="{00000000-0005-0000-0000-000017000000}"/>
    <cellStyle name="Normale 3 4" xfId="3" xr:uid="{00000000-0005-0000-0000-000018000000}"/>
    <cellStyle name="Normale 4" xfId="5" xr:uid="{00000000-0005-0000-0000-000019000000}"/>
  </cellStyles>
  <dxfs count="0"/>
  <tableStyles count="0" defaultTableStyle="TableStyleMedium2" defaultPivotStyle="PivotStyleLight16"/>
  <colors>
    <mruColors>
      <color rgb="FFFFFF99"/>
      <color rgb="FFCCFF99"/>
      <color rgb="FF339933"/>
      <color rgb="FFFF9900"/>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123825</xdr:colOff>
      <xdr:row>3</xdr:row>
      <xdr:rowOff>47625</xdr:rowOff>
    </xdr:from>
    <xdr:to>
      <xdr:col>2</xdr:col>
      <xdr:colOff>561975</xdr:colOff>
      <xdr:row>4</xdr:row>
      <xdr:rowOff>727710</xdr:rowOff>
    </xdr:to>
    <xdr:pic>
      <xdr:nvPicPr>
        <xdr:cNvPr id="2" name="Immagine 3">
          <a:extLst>
            <a:ext uri="{FF2B5EF4-FFF2-40B4-BE49-F238E27FC236}">
              <a16:creationId xmlns:a16="http://schemas.microsoft.com/office/drawing/2014/main" id="{43943CFA-63D1-458A-ACFD-7909AB8218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 y="590550"/>
          <a:ext cx="1219200" cy="861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01\docserv\Users\giuseppe\Dropbox\OdV%20ERSU\L.%20190_Piano%20anticorruzione\Risk%20assessment%20190%20ERS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erver01/docserv/Users/giuseppe/Dropbox/OdV%20ERSU/L.%20190_Piano%20anticorruzione/Risk%20assessment%20190%20ERS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eda"/>
      <sheetName val="Tabelle"/>
    </sheetNames>
    <sheetDataSet>
      <sheetData sheetId="0" refreshError="1"/>
      <sheetData sheetId="1" refreshError="1">
        <row r="14">
          <cell r="K14" t="str">
            <v>n.a.</v>
          </cell>
          <cell r="L14">
            <v>0</v>
          </cell>
        </row>
        <row r="15">
          <cell r="K15" t="str">
            <v>No, il processo coinvolge una sola p.a.</v>
          </cell>
          <cell r="L15">
            <v>1</v>
          </cell>
        </row>
        <row r="16">
          <cell r="K16" t="str">
            <v>Sì, il processo coinvolge più di 3 amministrazioni</v>
          </cell>
          <cell r="L16">
            <v>3</v>
          </cell>
        </row>
        <row r="17">
          <cell r="K17" t="str">
            <v>Sì, il processo coinvolge più di 5 amministrazioni</v>
          </cell>
          <cell r="L17">
            <v>5</v>
          </cell>
        </row>
        <row r="19">
          <cell r="K19" t="str">
            <v>n.a.</v>
          </cell>
          <cell r="L19">
            <v>0</v>
          </cell>
        </row>
        <row r="20">
          <cell r="K20" t="str">
            <v>Ha rilevanza esclusivemente interna</v>
          </cell>
          <cell r="L20">
            <v>1</v>
          </cell>
        </row>
        <row r="21">
          <cell r="K21" t="str">
            <v xml:space="preserve">Comporta l'attribuzione di vantaggi a soggetti esterni, ma di non particolare rilievo economico </v>
          </cell>
          <cell r="L21">
            <v>3</v>
          </cell>
        </row>
        <row r="22">
          <cell r="K22" t="str">
            <v>Comporta l'attribuzione di considerevoli vantaggi a soggetti esterni</v>
          </cell>
          <cell r="L22">
            <v>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e"/>
    </sheetNames>
    <sheetDataSet>
      <sheetData sheetId="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833C2-296D-4C01-8E07-5B38545FA776}">
  <dimension ref="A3:K42"/>
  <sheetViews>
    <sheetView tabSelected="1" topLeftCell="A19" zoomScale="80" zoomScaleNormal="80" workbookViewId="0">
      <selection activeCell="T28" sqref="T28"/>
    </sheetView>
  </sheetViews>
  <sheetFormatPr defaultColWidth="8.77734375" defaultRowHeight="14.4" x14ac:dyDescent="0.3"/>
  <cols>
    <col min="1" max="1" width="4.109375" customWidth="1"/>
    <col min="2" max="2" width="11.33203125" customWidth="1"/>
    <col min="3" max="3" width="13" customWidth="1"/>
    <col min="4" max="4" width="8.77734375" customWidth="1"/>
    <col min="5" max="5" width="2.88671875" customWidth="1"/>
    <col min="7" max="7" width="4.33203125" customWidth="1"/>
    <col min="9" max="9" width="8.109375" customWidth="1"/>
  </cols>
  <sheetData>
    <row r="3" spans="1:11" x14ac:dyDescent="0.3">
      <c r="A3" s="3"/>
      <c r="B3" s="4"/>
      <c r="C3" s="4"/>
      <c r="D3" s="5"/>
      <c r="E3" s="11"/>
      <c r="F3" s="11"/>
      <c r="G3" s="11"/>
      <c r="H3" s="11"/>
      <c r="I3" s="11"/>
      <c r="J3" s="12"/>
      <c r="K3" s="12"/>
    </row>
    <row r="4" spans="1:11" ht="14.55" customHeight="1" x14ac:dyDescent="0.3">
      <c r="A4" s="6"/>
      <c r="D4" s="7"/>
      <c r="E4" s="86" t="s">
        <v>84</v>
      </c>
      <c r="F4" s="86"/>
      <c r="G4" s="86"/>
      <c r="H4" s="86"/>
      <c r="I4" s="86"/>
      <c r="J4" s="13"/>
      <c r="K4" s="13"/>
    </row>
    <row r="5" spans="1:11" ht="62.55" customHeight="1" x14ac:dyDescent="0.3">
      <c r="A5" s="6"/>
      <c r="D5" s="7"/>
      <c r="E5" s="86"/>
      <c r="F5" s="86"/>
      <c r="G5" s="86"/>
      <c r="H5" s="86"/>
      <c r="I5" s="86"/>
      <c r="J5" s="19" t="s">
        <v>58</v>
      </c>
      <c r="K5" s="18" t="s">
        <v>85</v>
      </c>
    </row>
    <row r="6" spans="1:11" ht="14.55" customHeight="1" x14ac:dyDescent="0.3">
      <c r="A6" s="6"/>
      <c r="D6" s="7"/>
      <c r="E6" s="86"/>
      <c r="F6" s="86"/>
      <c r="G6" s="86"/>
      <c r="H6" s="86"/>
      <c r="I6" s="86"/>
      <c r="J6" s="13"/>
      <c r="K6" s="13"/>
    </row>
    <row r="7" spans="1:11" x14ac:dyDescent="0.3">
      <c r="A7" s="8"/>
      <c r="B7" s="9"/>
      <c r="C7" s="9"/>
      <c r="D7" s="10"/>
      <c r="E7" s="14"/>
      <c r="F7" s="14"/>
      <c r="G7" s="14"/>
      <c r="H7" s="14"/>
      <c r="I7" s="14"/>
      <c r="J7" s="15"/>
      <c r="K7" s="15"/>
    </row>
    <row r="8" spans="1:11" x14ac:dyDescent="0.3">
      <c r="E8" s="16"/>
      <c r="F8" s="16"/>
      <c r="G8" s="16"/>
      <c r="H8" s="16"/>
      <c r="I8" s="16"/>
    </row>
    <row r="9" spans="1:11" x14ac:dyDescent="0.3">
      <c r="E9" s="16"/>
      <c r="F9" s="16"/>
      <c r="G9" s="16"/>
      <c r="H9" s="16"/>
      <c r="I9" s="16"/>
    </row>
    <row r="10" spans="1:11" x14ac:dyDescent="0.3">
      <c r="E10" s="17"/>
      <c r="F10" s="17"/>
      <c r="G10" s="17"/>
      <c r="H10" s="17"/>
      <c r="I10" s="17"/>
    </row>
    <row r="15" spans="1:11" ht="14.55" customHeight="1" x14ac:dyDescent="0.3">
      <c r="A15" s="87" t="s">
        <v>74</v>
      </c>
      <c r="B15" s="87"/>
      <c r="C15" s="87"/>
      <c r="D15" s="87"/>
      <c r="E15" s="87"/>
      <c r="F15" s="87"/>
      <c r="G15" s="87"/>
      <c r="H15" s="87"/>
      <c r="I15" s="87"/>
      <c r="J15" s="87"/>
      <c r="K15" s="87"/>
    </row>
    <row r="16" spans="1:11" ht="14.55" customHeight="1" x14ac:dyDescent="0.3">
      <c r="A16" s="87"/>
      <c r="B16" s="87"/>
      <c r="C16" s="87"/>
      <c r="D16" s="87"/>
      <c r="E16" s="87"/>
      <c r="F16" s="87"/>
      <c r="G16" s="87"/>
      <c r="H16" s="87"/>
      <c r="I16" s="87"/>
      <c r="J16" s="87"/>
      <c r="K16" s="87"/>
    </row>
    <row r="17" spans="1:11" ht="14.55" customHeight="1" x14ac:dyDescent="0.3">
      <c r="A17" s="87"/>
      <c r="B17" s="87"/>
      <c r="C17" s="87"/>
      <c r="D17" s="87"/>
      <c r="E17" s="87"/>
      <c r="F17" s="87"/>
      <c r="G17" s="87"/>
      <c r="H17" s="87"/>
      <c r="I17" s="87"/>
      <c r="J17" s="87"/>
      <c r="K17" s="87"/>
    </row>
    <row r="18" spans="1:11" ht="14.55" customHeight="1" x14ac:dyDescent="0.3">
      <c r="A18" s="87"/>
      <c r="B18" s="87"/>
      <c r="C18" s="87"/>
      <c r="D18" s="87"/>
      <c r="E18" s="87"/>
      <c r="F18" s="87"/>
      <c r="G18" s="87"/>
      <c r="H18" s="87"/>
      <c r="I18" s="87"/>
      <c r="J18" s="87"/>
      <c r="K18" s="87"/>
    </row>
    <row r="19" spans="1:11" ht="14.55" customHeight="1" x14ac:dyDescent="0.3">
      <c r="A19" s="87"/>
      <c r="B19" s="87"/>
      <c r="C19" s="87"/>
      <c r="D19" s="87"/>
      <c r="E19" s="87"/>
      <c r="F19" s="87"/>
      <c r="G19" s="87"/>
      <c r="H19" s="87"/>
      <c r="I19" s="87"/>
      <c r="J19" s="87"/>
      <c r="K19" s="87"/>
    </row>
    <row r="24" spans="1:11" ht="14.55" customHeight="1" x14ac:dyDescent="0.3">
      <c r="B24" s="88" t="s">
        <v>84</v>
      </c>
      <c r="C24" s="88"/>
      <c r="D24" s="88"/>
      <c r="E24" s="88"/>
      <c r="F24" s="88"/>
      <c r="G24" s="88"/>
      <c r="H24" s="88"/>
      <c r="I24" s="88"/>
      <c r="J24" s="88"/>
    </row>
    <row r="25" spans="1:11" x14ac:dyDescent="0.3">
      <c r="B25" s="88"/>
      <c r="C25" s="88"/>
      <c r="D25" s="88"/>
      <c r="E25" s="88"/>
      <c r="F25" s="88"/>
      <c r="G25" s="88"/>
      <c r="H25" s="88"/>
      <c r="I25" s="88"/>
      <c r="J25" s="88"/>
    </row>
    <row r="26" spans="1:11" x14ac:dyDescent="0.3">
      <c r="B26" s="88"/>
      <c r="C26" s="88"/>
      <c r="D26" s="88"/>
      <c r="E26" s="88"/>
      <c r="F26" s="88"/>
      <c r="G26" s="88"/>
      <c r="H26" s="88"/>
      <c r="I26" s="88"/>
      <c r="J26" s="88"/>
    </row>
    <row r="27" spans="1:11" x14ac:dyDescent="0.3">
      <c r="B27" s="88"/>
      <c r="C27" s="88"/>
      <c r="D27" s="88"/>
      <c r="E27" s="88"/>
      <c r="F27" s="88"/>
      <c r="G27" s="88"/>
      <c r="H27" s="88"/>
      <c r="I27" s="88"/>
      <c r="J27" s="88"/>
    </row>
    <row r="28" spans="1:11" ht="27.6" x14ac:dyDescent="0.3">
      <c r="B28" s="20"/>
      <c r="C28" s="20"/>
      <c r="D28" s="20"/>
      <c r="E28" s="20"/>
      <c r="F28" s="20"/>
      <c r="G28" s="20"/>
      <c r="H28" s="20"/>
      <c r="I28" s="20"/>
      <c r="J28" s="20"/>
    </row>
    <row r="29" spans="1:11" ht="27.6" x14ac:dyDescent="0.3">
      <c r="B29" s="20"/>
      <c r="C29" s="20"/>
      <c r="D29" s="20"/>
      <c r="E29" s="20"/>
      <c r="F29" s="20"/>
      <c r="G29" s="20"/>
      <c r="H29" s="20"/>
      <c r="I29" s="20"/>
      <c r="J29" s="20"/>
    </row>
    <row r="30" spans="1:11" ht="27.6" x14ac:dyDescent="0.3">
      <c r="B30" s="20"/>
      <c r="C30" s="20"/>
      <c r="D30" s="20"/>
      <c r="E30" s="20"/>
      <c r="F30" s="20"/>
      <c r="G30" s="20"/>
      <c r="H30" s="20"/>
      <c r="I30" s="20"/>
      <c r="J30" s="20"/>
    </row>
    <row r="33" spans="1:11" ht="39.6" x14ac:dyDescent="0.3">
      <c r="A33" s="21" t="s">
        <v>59</v>
      </c>
      <c r="B33" s="21" t="s">
        <v>61</v>
      </c>
      <c r="C33" s="21" t="s">
        <v>205</v>
      </c>
      <c r="D33" s="89" t="s">
        <v>1</v>
      </c>
      <c r="E33" s="90"/>
      <c r="F33" s="91" t="s">
        <v>60</v>
      </c>
      <c r="G33" s="91"/>
      <c r="H33" s="91"/>
      <c r="I33" s="91"/>
      <c r="J33" s="91"/>
      <c r="K33" s="91"/>
    </row>
    <row r="34" spans="1:11" ht="14.55" customHeight="1" x14ac:dyDescent="0.3">
      <c r="A34" s="82" t="s">
        <v>206</v>
      </c>
      <c r="B34" s="60">
        <v>44910</v>
      </c>
      <c r="C34" s="83">
        <v>44957</v>
      </c>
      <c r="D34" s="84" t="s">
        <v>75</v>
      </c>
      <c r="E34" s="84"/>
      <c r="F34" s="84" t="s">
        <v>76</v>
      </c>
      <c r="G34" s="84"/>
      <c r="H34" s="84"/>
      <c r="I34" s="84"/>
      <c r="J34" s="84"/>
      <c r="K34" s="84"/>
    </row>
    <row r="35" spans="1:11" ht="14.4" customHeight="1" x14ac:dyDescent="0.3">
      <c r="A35" s="82"/>
      <c r="B35" s="60">
        <v>44937</v>
      </c>
      <c r="C35" s="83"/>
      <c r="D35" s="84"/>
      <c r="E35" s="84"/>
      <c r="F35" s="85" t="s">
        <v>77</v>
      </c>
      <c r="G35" s="85"/>
      <c r="H35" s="85"/>
      <c r="I35" s="85"/>
      <c r="J35" s="85"/>
      <c r="K35" s="85"/>
    </row>
    <row r="36" spans="1:11" ht="14.4" customHeight="1" x14ac:dyDescent="0.3">
      <c r="A36" s="82"/>
      <c r="B36" s="60">
        <v>44942</v>
      </c>
      <c r="C36" s="83"/>
      <c r="D36" s="84"/>
      <c r="E36" s="84"/>
      <c r="F36" s="85" t="s">
        <v>78</v>
      </c>
      <c r="G36" s="85"/>
      <c r="H36" s="85"/>
      <c r="I36" s="85"/>
      <c r="J36" s="85"/>
      <c r="K36" s="85"/>
    </row>
    <row r="37" spans="1:11" ht="14.4" customHeight="1" x14ac:dyDescent="0.3">
      <c r="A37" s="82"/>
      <c r="B37" s="60">
        <v>44914</v>
      </c>
      <c r="C37" s="83"/>
      <c r="D37" s="84"/>
      <c r="E37" s="84"/>
      <c r="F37" s="85" t="s">
        <v>79</v>
      </c>
      <c r="G37" s="85"/>
      <c r="H37" s="85"/>
      <c r="I37" s="85"/>
      <c r="J37" s="85"/>
      <c r="K37" s="85"/>
    </row>
    <row r="38" spans="1:11" ht="14.4" customHeight="1" x14ac:dyDescent="0.3">
      <c r="A38" s="82"/>
      <c r="B38" s="60">
        <v>44911</v>
      </c>
      <c r="C38" s="83"/>
      <c r="D38" s="84"/>
      <c r="E38" s="84"/>
      <c r="F38" s="85" t="s">
        <v>80</v>
      </c>
      <c r="G38" s="85"/>
      <c r="H38" s="85"/>
      <c r="I38" s="85"/>
      <c r="J38" s="85"/>
      <c r="K38" s="85"/>
    </row>
    <row r="39" spans="1:11" ht="14.4" customHeight="1" x14ac:dyDescent="0.3">
      <c r="A39" s="82"/>
      <c r="B39" s="60">
        <v>44923</v>
      </c>
      <c r="C39" s="83"/>
      <c r="D39" s="84"/>
      <c r="E39" s="84"/>
      <c r="F39" s="85" t="s">
        <v>476</v>
      </c>
      <c r="G39" s="85"/>
      <c r="H39" s="85"/>
      <c r="I39" s="85"/>
      <c r="J39" s="85"/>
      <c r="K39" s="85"/>
    </row>
    <row r="40" spans="1:11" ht="14.4" customHeight="1" x14ac:dyDescent="0.3">
      <c r="A40" s="82"/>
      <c r="B40" s="60">
        <v>44923</v>
      </c>
      <c r="C40" s="83"/>
      <c r="D40" s="84"/>
      <c r="E40" s="84"/>
      <c r="F40" s="85" t="s">
        <v>81</v>
      </c>
      <c r="G40" s="85"/>
      <c r="H40" s="85"/>
      <c r="I40" s="85"/>
      <c r="J40" s="85"/>
      <c r="K40" s="85"/>
    </row>
    <row r="41" spans="1:11" ht="14.4" customHeight="1" x14ac:dyDescent="0.3">
      <c r="A41" s="82"/>
      <c r="B41" s="60">
        <v>44914</v>
      </c>
      <c r="C41" s="83"/>
      <c r="D41" s="84"/>
      <c r="E41" s="84"/>
      <c r="F41" s="85" t="s">
        <v>82</v>
      </c>
      <c r="G41" s="85"/>
      <c r="H41" s="85"/>
      <c r="I41" s="85"/>
      <c r="J41" s="85"/>
      <c r="K41" s="85"/>
    </row>
    <row r="42" spans="1:11" x14ac:dyDescent="0.3">
      <c r="A42" s="82"/>
      <c r="B42" s="60">
        <v>44924</v>
      </c>
      <c r="C42" s="83"/>
      <c r="D42" s="84"/>
      <c r="E42" s="84"/>
      <c r="F42" s="85" t="s">
        <v>477</v>
      </c>
      <c r="G42" s="85"/>
      <c r="H42" s="85"/>
      <c r="I42" s="85"/>
      <c r="J42" s="85"/>
      <c r="K42" s="85"/>
    </row>
  </sheetData>
  <mergeCells count="17">
    <mergeCell ref="E4:I6"/>
    <mergeCell ref="A15:K19"/>
    <mergeCell ref="B24:J27"/>
    <mergeCell ref="D33:E33"/>
    <mergeCell ref="F33:K33"/>
    <mergeCell ref="A34:A42"/>
    <mergeCell ref="C34:C42"/>
    <mergeCell ref="D34:E42"/>
    <mergeCell ref="F42:K42"/>
    <mergeCell ref="F34:K34"/>
    <mergeCell ref="F35:K35"/>
    <mergeCell ref="F41:K41"/>
    <mergeCell ref="F36:K36"/>
    <mergeCell ref="F37:K37"/>
    <mergeCell ref="F38:K38"/>
    <mergeCell ref="F39:K39"/>
    <mergeCell ref="F40:K4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9B459-1DAF-446C-9DD0-301912918DF2}">
  <sheetPr>
    <pageSetUpPr fitToPage="1"/>
  </sheetPr>
  <dimension ref="A1:AU81"/>
  <sheetViews>
    <sheetView zoomScale="60" zoomScaleNormal="60" workbookViewId="0">
      <pane xSplit="4" ySplit="3" topLeftCell="T28" activePane="bottomRight" state="frozen"/>
      <selection pane="topRight" activeCell="E1" sqref="E1"/>
      <selection pane="bottomLeft" activeCell="A4" sqref="A4"/>
      <selection pane="bottomRight" activeCell="Z29" sqref="Z29"/>
    </sheetView>
  </sheetViews>
  <sheetFormatPr defaultColWidth="8.88671875" defaultRowHeight="14.4" x14ac:dyDescent="0.3"/>
  <cols>
    <col min="1" max="1" width="9.109375" style="34" customWidth="1"/>
    <col min="2" max="2" width="12.33203125" style="35" customWidth="1"/>
    <col min="3" max="3" width="16.44140625" style="34" customWidth="1"/>
    <col min="4" max="4" width="23.44140625" style="36" customWidth="1"/>
    <col min="5" max="5" width="20.5546875" style="35" customWidth="1"/>
    <col min="6" max="11" width="14.33203125" style="35" customWidth="1"/>
    <col min="12" max="12" width="100.109375" style="37" customWidth="1"/>
    <col min="13" max="13" width="64.88671875" style="37" customWidth="1"/>
    <col min="14" max="14" width="13.109375" style="35" customWidth="1"/>
    <col min="15" max="15" width="11" style="35" customWidth="1"/>
    <col min="16" max="16" width="11.88671875" style="34" customWidth="1"/>
    <col min="17" max="17" width="17.109375" style="34" customWidth="1"/>
    <col min="18" max="18" width="13.109375" style="34" customWidth="1"/>
    <col min="19" max="19" width="9.5546875" style="34" customWidth="1"/>
    <col min="20" max="20" width="13" style="34" customWidth="1"/>
    <col min="21" max="21" width="12.33203125" style="34" customWidth="1"/>
    <col min="22" max="22" width="8.44140625" style="34" customWidth="1"/>
    <col min="23" max="24" width="15.44140625" style="34" customWidth="1"/>
    <col min="25" max="25" width="63.44140625" style="36" customWidth="1"/>
    <col min="26" max="26" width="20.109375" style="36" customWidth="1"/>
    <col min="27" max="27" width="10" style="36" customWidth="1"/>
    <col min="28" max="29" width="13" style="36" customWidth="1"/>
    <col min="30" max="30" width="8.5546875" style="35" customWidth="1"/>
    <col min="31" max="31" width="13.109375" style="34" customWidth="1"/>
    <col min="32" max="32" width="16.109375" style="34" customWidth="1"/>
    <col min="33" max="33" width="12.109375" style="34" customWidth="1"/>
    <col min="34" max="34" width="17.5546875" style="34" customWidth="1"/>
    <col min="35" max="36" width="26.33203125" style="34" customWidth="1"/>
    <col min="37" max="37" width="45.88671875" style="36" customWidth="1"/>
    <col min="38" max="38" width="27.44140625" style="36" customWidth="1"/>
    <col min="39" max="39" width="17.44140625" style="34" customWidth="1"/>
    <col min="40" max="43" width="19.33203125" style="34" customWidth="1"/>
    <col min="44" max="44" width="44.44140625" style="34" customWidth="1"/>
    <col min="45" max="45" width="17.88671875" style="79" customWidth="1"/>
    <col min="46" max="46" width="32.21875" style="34" customWidth="1"/>
    <col min="47" max="47" width="17.44140625" style="34" customWidth="1"/>
    <col min="48" max="16384" width="8.88671875" style="34"/>
  </cols>
  <sheetData>
    <row r="1" spans="1:47" x14ac:dyDescent="0.3">
      <c r="M1" s="38" t="s">
        <v>34</v>
      </c>
      <c r="N1" s="70">
        <v>0.4</v>
      </c>
      <c r="O1" s="70">
        <v>0.15</v>
      </c>
      <c r="P1" s="70">
        <v>0.15</v>
      </c>
      <c r="Q1" s="70">
        <v>0.2</v>
      </c>
      <c r="R1" s="70">
        <v>0.1</v>
      </c>
      <c r="T1" s="70">
        <v>0.4</v>
      </c>
      <c r="U1" s="70">
        <v>0.6</v>
      </c>
    </row>
    <row r="2" spans="1:47" ht="15.6" x14ac:dyDescent="0.3">
      <c r="A2" s="92" t="s">
        <v>2</v>
      </c>
      <c r="B2" s="92"/>
      <c r="C2" s="92"/>
      <c r="D2" s="92"/>
      <c r="E2" s="92"/>
      <c r="F2" s="92"/>
      <c r="G2" s="92"/>
      <c r="H2" s="92"/>
      <c r="I2" s="92"/>
      <c r="J2" s="92"/>
      <c r="K2" s="92"/>
      <c r="L2" s="92"/>
      <c r="M2" s="93"/>
      <c r="N2" s="94" t="s">
        <v>35</v>
      </c>
      <c r="O2" s="95"/>
      <c r="P2" s="95"/>
      <c r="Q2" s="95"/>
      <c r="R2" s="95"/>
      <c r="S2" s="95"/>
      <c r="T2" s="95"/>
      <c r="U2" s="95"/>
      <c r="V2" s="95"/>
      <c r="W2" s="95"/>
      <c r="X2" s="95"/>
      <c r="Y2" s="95"/>
      <c r="Z2" s="95"/>
      <c r="AA2" s="95"/>
      <c r="AB2" s="95"/>
      <c r="AC2" s="95"/>
      <c r="AD2" s="95"/>
      <c r="AE2" s="95"/>
      <c r="AF2" s="95"/>
      <c r="AG2" s="96"/>
      <c r="AH2" s="97" t="s">
        <v>353</v>
      </c>
      <c r="AI2" s="97"/>
      <c r="AJ2" s="97"/>
      <c r="AK2" s="97"/>
      <c r="AL2" s="97"/>
      <c r="AM2" s="97"/>
      <c r="AN2" s="97"/>
      <c r="AO2" s="97"/>
      <c r="AP2" s="97"/>
      <c r="AQ2" s="97"/>
      <c r="AR2" s="97"/>
      <c r="AS2" s="98" t="s">
        <v>360</v>
      </c>
      <c r="AT2" s="98"/>
      <c r="AU2" s="98"/>
    </row>
    <row r="3" spans="1:47" s="39" customFormat="1" ht="110.25" customHeight="1" x14ac:dyDescent="0.3">
      <c r="A3" s="1" t="s">
        <v>57</v>
      </c>
      <c r="B3" s="1" t="s">
        <v>0</v>
      </c>
      <c r="C3" s="1" t="s">
        <v>55</v>
      </c>
      <c r="D3" s="1" t="s">
        <v>277</v>
      </c>
      <c r="E3" s="1" t="s">
        <v>278</v>
      </c>
      <c r="F3" s="1" t="s">
        <v>279</v>
      </c>
      <c r="G3" s="1" t="s">
        <v>280</v>
      </c>
      <c r="H3" s="1" t="s">
        <v>281</v>
      </c>
      <c r="I3" s="1" t="s">
        <v>48</v>
      </c>
      <c r="J3" s="1" t="s">
        <v>49</v>
      </c>
      <c r="K3" s="1" t="s">
        <v>282</v>
      </c>
      <c r="L3" s="1" t="s">
        <v>283</v>
      </c>
      <c r="M3" s="2" t="s">
        <v>284</v>
      </c>
      <c r="N3" s="2" t="s">
        <v>36</v>
      </c>
      <c r="O3" s="2" t="s">
        <v>23</v>
      </c>
      <c r="P3" s="2" t="s">
        <v>22</v>
      </c>
      <c r="Q3" s="2" t="s">
        <v>86</v>
      </c>
      <c r="R3" s="2" t="s">
        <v>87</v>
      </c>
      <c r="S3" s="2" t="s">
        <v>24</v>
      </c>
      <c r="T3" s="2" t="s">
        <v>50</v>
      </c>
      <c r="U3" s="2" t="s">
        <v>46</v>
      </c>
      <c r="V3" s="2" t="s">
        <v>25</v>
      </c>
      <c r="W3" s="2" t="s">
        <v>207</v>
      </c>
      <c r="X3" s="2" t="s">
        <v>345</v>
      </c>
      <c r="Y3" s="1" t="s">
        <v>346</v>
      </c>
      <c r="Z3" s="1" t="s">
        <v>347</v>
      </c>
      <c r="AA3" s="1" t="s">
        <v>348</v>
      </c>
      <c r="AB3" s="1" t="s">
        <v>349</v>
      </c>
      <c r="AC3" s="1" t="s">
        <v>350</v>
      </c>
      <c r="AD3" s="1" t="s">
        <v>26</v>
      </c>
      <c r="AE3" s="1" t="s">
        <v>351</v>
      </c>
      <c r="AF3" s="1" t="s">
        <v>352</v>
      </c>
      <c r="AG3" s="1" t="s">
        <v>54</v>
      </c>
      <c r="AH3" s="1" t="s">
        <v>354</v>
      </c>
      <c r="AI3" s="1" t="s">
        <v>355</v>
      </c>
      <c r="AJ3" s="2" t="s">
        <v>208</v>
      </c>
      <c r="AK3" s="2" t="s">
        <v>52</v>
      </c>
      <c r="AL3" s="2" t="s">
        <v>356</v>
      </c>
      <c r="AM3" s="2" t="s">
        <v>357</v>
      </c>
      <c r="AN3" s="2" t="s">
        <v>53</v>
      </c>
      <c r="AO3" s="2" t="s">
        <v>358</v>
      </c>
      <c r="AP3" s="2" t="s">
        <v>209</v>
      </c>
      <c r="AQ3" s="2" t="s">
        <v>56</v>
      </c>
      <c r="AR3" s="2" t="s">
        <v>359</v>
      </c>
      <c r="AS3" s="2" t="s">
        <v>370</v>
      </c>
      <c r="AT3" s="2" t="s">
        <v>371</v>
      </c>
      <c r="AU3" s="2" t="s">
        <v>372</v>
      </c>
    </row>
    <row r="4" spans="1:47" s="47" customFormat="1" ht="265.2" customHeight="1" x14ac:dyDescent="0.2">
      <c r="A4" s="40">
        <v>1</v>
      </c>
      <c r="B4" s="22" t="s">
        <v>285</v>
      </c>
      <c r="C4" s="62" t="s">
        <v>3</v>
      </c>
      <c r="D4" s="43" t="s">
        <v>88</v>
      </c>
      <c r="E4" s="69" t="s">
        <v>65</v>
      </c>
      <c r="F4" s="65" t="s">
        <v>64</v>
      </c>
      <c r="G4" s="65" t="s">
        <v>64</v>
      </c>
      <c r="H4" s="62" t="s">
        <v>64</v>
      </c>
      <c r="I4" s="66" t="s">
        <v>66</v>
      </c>
      <c r="J4" s="66" t="s">
        <v>66</v>
      </c>
      <c r="K4" s="66" t="s">
        <v>66</v>
      </c>
      <c r="L4" s="30" t="s">
        <v>300</v>
      </c>
      <c r="M4" s="26" t="s">
        <v>301</v>
      </c>
      <c r="N4" s="73">
        <v>3</v>
      </c>
      <c r="O4" s="72">
        <v>3</v>
      </c>
      <c r="P4" s="24">
        <v>3</v>
      </c>
      <c r="Q4" s="24">
        <v>1</v>
      </c>
      <c r="R4" s="24">
        <v>1</v>
      </c>
      <c r="S4" s="24">
        <f>(N4*N$1)+(O4*O$1)+(P4*P$1)+(Q4*Q$1)+(R4*R$1)</f>
        <v>2.4000000000000004</v>
      </c>
      <c r="T4" s="24">
        <v>2</v>
      </c>
      <c r="U4" s="24">
        <v>5</v>
      </c>
      <c r="V4" s="24">
        <f>(T4*$T$1)+(U4*$U$1)</f>
        <v>3.8</v>
      </c>
      <c r="W4" s="25">
        <f t="shared" ref="W4:W35" si="0">S4*V4</f>
        <v>9.120000000000001</v>
      </c>
      <c r="X4" s="71" t="str">
        <f t="shared" ref="X4:X66" si="1">IF(W4="","",IF(W4&gt;16,"A",IF(W4&gt;5,"M",IF(W4&gt;2,"B","R"))))</f>
        <v>M</v>
      </c>
      <c r="Y4" s="26" t="s">
        <v>210</v>
      </c>
      <c r="Z4" s="27" t="s">
        <v>73</v>
      </c>
      <c r="AA4" s="24">
        <v>5</v>
      </c>
      <c r="AB4" s="24"/>
      <c r="AC4" s="24">
        <f t="shared" ref="AC4:AC35" si="2">AA4-AB4</f>
        <v>5</v>
      </c>
      <c r="AD4" s="46">
        <f t="shared" ref="AD4:AD35" si="3">IF(W4-AC4&gt;0.1,W4-AC4,IF(W4-AC4&lt;=0.1,0.1))</f>
        <v>4.120000000000001</v>
      </c>
      <c r="AE4" s="71" t="str">
        <f t="shared" ref="AE4:AE67" si="4">IF(AD4="","",IF(AD4&gt;16,"A",IF(AD4&gt;5,"M",IF(AD4&gt;2,"B","R"))))</f>
        <v>B</v>
      </c>
      <c r="AF4" s="27" t="s">
        <v>73</v>
      </c>
      <c r="AG4" s="27" t="s">
        <v>73</v>
      </c>
      <c r="AH4" s="27" t="s">
        <v>73</v>
      </c>
      <c r="AI4" s="27" t="s">
        <v>73</v>
      </c>
      <c r="AJ4" s="27" t="s">
        <v>73</v>
      </c>
      <c r="AK4" s="27" t="s">
        <v>73</v>
      </c>
      <c r="AL4" s="27" t="s">
        <v>73</v>
      </c>
      <c r="AM4" s="27" t="s">
        <v>73</v>
      </c>
      <c r="AN4" s="27" t="s">
        <v>73</v>
      </c>
      <c r="AO4" s="27" t="s">
        <v>73</v>
      </c>
      <c r="AP4" s="27" t="s">
        <v>73</v>
      </c>
      <c r="AQ4" s="27" t="s">
        <v>73</v>
      </c>
      <c r="AR4" s="27" t="s">
        <v>73</v>
      </c>
      <c r="AS4" s="27" t="s">
        <v>373</v>
      </c>
      <c r="AT4" s="27" t="s">
        <v>374</v>
      </c>
      <c r="AU4" s="27" t="s">
        <v>375</v>
      </c>
    </row>
    <row r="5" spans="1:47" s="47" customFormat="1" ht="299.25" customHeight="1" x14ac:dyDescent="0.2">
      <c r="A5" s="40">
        <v>2</v>
      </c>
      <c r="B5" s="22" t="s">
        <v>285</v>
      </c>
      <c r="C5" s="63" t="s">
        <v>18</v>
      </c>
      <c r="D5" s="43" t="s">
        <v>89</v>
      </c>
      <c r="E5" s="58" t="s">
        <v>69</v>
      </c>
      <c r="F5" s="67" t="s">
        <v>64</v>
      </c>
      <c r="G5" s="67" t="s">
        <v>64</v>
      </c>
      <c r="H5" s="63" t="s">
        <v>64</v>
      </c>
      <c r="I5" s="23" t="s">
        <v>66</v>
      </c>
      <c r="J5" s="23" t="s">
        <v>66</v>
      </c>
      <c r="K5" s="23" t="s">
        <v>66</v>
      </c>
      <c r="L5" s="30" t="s">
        <v>300</v>
      </c>
      <c r="M5" s="26" t="s">
        <v>302</v>
      </c>
      <c r="N5" s="74">
        <v>3</v>
      </c>
      <c r="O5" s="24">
        <v>3</v>
      </c>
      <c r="P5" s="24">
        <v>3</v>
      </c>
      <c r="Q5" s="24">
        <v>1</v>
      </c>
      <c r="R5" s="24">
        <v>1</v>
      </c>
      <c r="S5" s="24">
        <f t="shared" ref="S5:S67" si="5">(N5*N$1)+(O5*O$1)+(P5*P$1)+(Q5*Q$1)+(R5*R$1)</f>
        <v>2.4000000000000004</v>
      </c>
      <c r="T5" s="24">
        <v>3</v>
      </c>
      <c r="U5" s="24">
        <v>5</v>
      </c>
      <c r="V5" s="24">
        <f t="shared" ref="V5:V67" si="6">(T5*$T$1)+(U5*$U$1)</f>
        <v>4.2</v>
      </c>
      <c r="W5" s="25">
        <f t="shared" si="0"/>
        <v>10.080000000000002</v>
      </c>
      <c r="X5" s="71" t="str">
        <f t="shared" si="1"/>
        <v>M</v>
      </c>
      <c r="Y5" s="44" t="s">
        <v>211</v>
      </c>
      <c r="Z5" s="27" t="s">
        <v>73</v>
      </c>
      <c r="AA5" s="24">
        <v>8</v>
      </c>
      <c r="AB5" s="24"/>
      <c r="AC5" s="24">
        <f t="shared" si="2"/>
        <v>8</v>
      </c>
      <c r="AD5" s="46">
        <f t="shared" si="3"/>
        <v>2.0800000000000018</v>
      </c>
      <c r="AE5" s="71" t="str">
        <f t="shared" si="4"/>
        <v>B</v>
      </c>
      <c r="AF5" s="27" t="s">
        <v>73</v>
      </c>
      <c r="AG5" s="27" t="s">
        <v>73</v>
      </c>
      <c r="AH5" s="27" t="s">
        <v>73</v>
      </c>
      <c r="AI5" s="27" t="s">
        <v>73</v>
      </c>
      <c r="AJ5" s="27" t="s">
        <v>73</v>
      </c>
      <c r="AK5" s="27" t="s">
        <v>73</v>
      </c>
      <c r="AL5" s="27" t="s">
        <v>73</v>
      </c>
      <c r="AM5" s="27" t="s">
        <v>73</v>
      </c>
      <c r="AN5" s="27" t="s">
        <v>73</v>
      </c>
      <c r="AO5" s="27" t="s">
        <v>73</v>
      </c>
      <c r="AP5" s="27" t="s">
        <v>73</v>
      </c>
      <c r="AQ5" s="27" t="s">
        <v>73</v>
      </c>
      <c r="AR5" s="27" t="s">
        <v>73</v>
      </c>
      <c r="AS5" s="27" t="s">
        <v>373</v>
      </c>
      <c r="AT5" s="27" t="s">
        <v>374</v>
      </c>
      <c r="AU5" s="27" t="s">
        <v>375</v>
      </c>
    </row>
    <row r="6" spans="1:47" s="47" customFormat="1" ht="299.25" customHeight="1" x14ac:dyDescent="0.2">
      <c r="A6" s="40">
        <v>3</v>
      </c>
      <c r="B6" s="22" t="s">
        <v>285</v>
      </c>
      <c r="C6" s="63" t="s">
        <v>286</v>
      </c>
      <c r="D6" s="43" t="s">
        <v>89</v>
      </c>
      <c r="E6" s="58" t="s">
        <v>343</v>
      </c>
      <c r="F6" s="67" t="s">
        <v>66</v>
      </c>
      <c r="G6" s="67" t="s">
        <v>303</v>
      </c>
      <c r="H6" s="63" t="s">
        <v>64</v>
      </c>
      <c r="I6" s="23" t="s">
        <v>66</v>
      </c>
      <c r="J6" s="23" t="s">
        <v>66</v>
      </c>
      <c r="K6" s="23" t="s">
        <v>66</v>
      </c>
      <c r="L6" s="30" t="s">
        <v>300</v>
      </c>
      <c r="M6" s="26" t="s">
        <v>304</v>
      </c>
      <c r="N6" s="74">
        <v>1</v>
      </c>
      <c r="O6" s="24">
        <v>3</v>
      </c>
      <c r="P6" s="24">
        <v>3</v>
      </c>
      <c r="Q6" s="24">
        <v>1</v>
      </c>
      <c r="R6" s="24">
        <v>5</v>
      </c>
      <c r="S6" s="24">
        <f t="shared" si="5"/>
        <v>1.9999999999999998</v>
      </c>
      <c r="T6" s="24">
        <v>3</v>
      </c>
      <c r="U6" s="24">
        <v>5</v>
      </c>
      <c r="V6" s="24">
        <f t="shared" si="6"/>
        <v>4.2</v>
      </c>
      <c r="W6" s="25">
        <f t="shared" si="0"/>
        <v>8.3999999999999986</v>
      </c>
      <c r="X6" s="71" t="str">
        <f t="shared" si="1"/>
        <v>M</v>
      </c>
      <c r="Y6" s="44" t="s">
        <v>211</v>
      </c>
      <c r="Z6" s="27" t="s">
        <v>73</v>
      </c>
      <c r="AA6" s="24">
        <v>9</v>
      </c>
      <c r="AB6" s="24"/>
      <c r="AC6" s="24">
        <f t="shared" si="2"/>
        <v>9</v>
      </c>
      <c r="AD6" s="46">
        <f t="shared" si="3"/>
        <v>0.1</v>
      </c>
      <c r="AE6" s="71" t="str">
        <f t="shared" si="4"/>
        <v>R</v>
      </c>
      <c r="AF6" s="27" t="s">
        <v>73</v>
      </c>
      <c r="AG6" s="27" t="s">
        <v>73</v>
      </c>
      <c r="AH6" s="27" t="s">
        <v>73</v>
      </c>
      <c r="AI6" s="27" t="s">
        <v>73</v>
      </c>
      <c r="AJ6" s="27" t="s">
        <v>73</v>
      </c>
      <c r="AK6" s="27" t="s">
        <v>73</v>
      </c>
      <c r="AL6" s="27" t="s">
        <v>73</v>
      </c>
      <c r="AM6" s="27" t="s">
        <v>73</v>
      </c>
      <c r="AN6" s="27" t="s">
        <v>73</v>
      </c>
      <c r="AO6" s="27" t="s">
        <v>73</v>
      </c>
      <c r="AP6" s="27" t="s">
        <v>73</v>
      </c>
      <c r="AQ6" s="27" t="s">
        <v>73</v>
      </c>
      <c r="AR6" s="27" t="s">
        <v>73</v>
      </c>
      <c r="AS6" s="27" t="s">
        <v>376</v>
      </c>
      <c r="AT6" s="27" t="s">
        <v>374</v>
      </c>
      <c r="AU6" s="27" t="s">
        <v>375</v>
      </c>
    </row>
    <row r="7" spans="1:47" s="47" customFormat="1" ht="177.6" customHeight="1" x14ac:dyDescent="0.2">
      <c r="A7" s="40">
        <v>4</v>
      </c>
      <c r="B7" s="22" t="s">
        <v>285</v>
      </c>
      <c r="C7" s="62" t="s">
        <v>17</v>
      </c>
      <c r="D7" s="43" t="s">
        <v>90</v>
      </c>
      <c r="E7" s="69" t="s">
        <v>68</v>
      </c>
      <c r="F7" s="62" t="s">
        <v>66</v>
      </c>
      <c r="G7" s="62" t="s">
        <v>303</v>
      </c>
      <c r="H7" s="62" t="s">
        <v>64</v>
      </c>
      <c r="I7" s="66" t="s">
        <v>66</v>
      </c>
      <c r="J7" s="66" t="s">
        <v>66</v>
      </c>
      <c r="K7" s="66" t="s">
        <v>66</v>
      </c>
      <c r="L7" s="30" t="s">
        <v>300</v>
      </c>
      <c r="M7" s="26" t="s">
        <v>305</v>
      </c>
      <c r="N7" s="75">
        <v>3</v>
      </c>
      <c r="O7" s="72">
        <v>1</v>
      </c>
      <c r="P7" s="24">
        <v>3</v>
      </c>
      <c r="Q7" s="24">
        <v>1</v>
      </c>
      <c r="R7" s="24">
        <v>5</v>
      </c>
      <c r="S7" s="24">
        <f t="shared" si="5"/>
        <v>2.5</v>
      </c>
      <c r="T7" s="24">
        <v>2</v>
      </c>
      <c r="U7" s="24">
        <v>5</v>
      </c>
      <c r="V7" s="24">
        <f t="shared" si="6"/>
        <v>3.8</v>
      </c>
      <c r="W7" s="25">
        <f t="shared" si="0"/>
        <v>9.5</v>
      </c>
      <c r="X7" s="71" t="str">
        <f t="shared" si="1"/>
        <v>M</v>
      </c>
      <c r="Y7" s="44" t="s">
        <v>212</v>
      </c>
      <c r="Z7" s="27" t="s">
        <v>73</v>
      </c>
      <c r="AA7" s="24">
        <v>7</v>
      </c>
      <c r="AB7" s="24"/>
      <c r="AC7" s="24">
        <f t="shared" si="2"/>
        <v>7</v>
      </c>
      <c r="AD7" s="46">
        <f t="shared" si="3"/>
        <v>2.5</v>
      </c>
      <c r="AE7" s="71" t="str">
        <f t="shared" si="4"/>
        <v>B</v>
      </c>
      <c r="AF7" s="27" t="s">
        <v>73</v>
      </c>
      <c r="AG7" s="27" t="s">
        <v>73</v>
      </c>
      <c r="AH7" s="27" t="s">
        <v>73</v>
      </c>
      <c r="AI7" s="27" t="s">
        <v>73</v>
      </c>
      <c r="AJ7" s="27" t="s">
        <v>73</v>
      </c>
      <c r="AK7" s="27" t="s">
        <v>73</v>
      </c>
      <c r="AL7" s="27" t="s">
        <v>73</v>
      </c>
      <c r="AM7" s="27" t="s">
        <v>73</v>
      </c>
      <c r="AN7" s="27" t="s">
        <v>73</v>
      </c>
      <c r="AO7" s="27" t="s">
        <v>73</v>
      </c>
      <c r="AP7" s="27" t="s">
        <v>73</v>
      </c>
      <c r="AQ7" s="27" t="s">
        <v>73</v>
      </c>
      <c r="AR7" s="27" t="s">
        <v>73</v>
      </c>
      <c r="AS7" s="27" t="s">
        <v>377</v>
      </c>
      <c r="AT7" s="27" t="s">
        <v>374</v>
      </c>
      <c r="AU7" s="27" t="s">
        <v>375</v>
      </c>
    </row>
    <row r="8" spans="1:47" s="47" customFormat="1" ht="165.75" customHeight="1" x14ac:dyDescent="0.2">
      <c r="A8" s="40">
        <v>5</v>
      </c>
      <c r="B8" s="22" t="s">
        <v>285</v>
      </c>
      <c r="C8" s="63" t="s">
        <v>43</v>
      </c>
      <c r="D8" s="43" t="s">
        <v>62</v>
      </c>
      <c r="E8" s="58" t="s">
        <v>69</v>
      </c>
      <c r="F8" s="63" t="s">
        <v>64</v>
      </c>
      <c r="G8" s="63" t="s">
        <v>64</v>
      </c>
      <c r="H8" s="63" t="s">
        <v>64</v>
      </c>
      <c r="I8" s="23" t="s">
        <v>66</v>
      </c>
      <c r="J8" s="23" t="s">
        <v>66</v>
      </c>
      <c r="K8" s="23" t="s">
        <v>66</v>
      </c>
      <c r="L8" s="30" t="s">
        <v>300</v>
      </c>
      <c r="M8" s="26" t="s">
        <v>306</v>
      </c>
      <c r="N8" s="74">
        <v>1</v>
      </c>
      <c r="O8" s="24">
        <v>5</v>
      </c>
      <c r="P8" s="24">
        <v>3</v>
      </c>
      <c r="Q8" s="24">
        <v>1</v>
      </c>
      <c r="R8" s="24">
        <v>1</v>
      </c>
      <c r="S8" s="24">
        <f t="shared" si="5"/>
        <v>1.9</v>
      </c>
      <c r="T8" s="24">
        <v>4</v>
      </c>
      <c r="U8" s="24">
        <v>5</v>
      </c>
      <c r="V8" s="24">
        <f t="shared" si="6"/>
        <v>4.5999999999999996</v>
      </c>
      <c r="W8" s="25">
        <f t="shared" si="0"/>
        <v>8.7399999999999984</v>
      </c>
      <c r="X8" s="71" t="str">
        <f t="shared" si="1"/>
        <v>M</v>
      </c>
      <c r="Y8" s="44" t="s">
        <v>213</v>
      </c>
      <c r="Z8" s="27" t="s">
        <v>73</v>
      </c>
      <c r="AA8" s="24">
        <v>6</v>
      </c>
      <c r="AB8" s="24"/>
      <c r="AC8" s="24">
        <f t="shared" si="2"/>
        <v>6</v>
      </c>
      <c r="AD8" s="46">
        <f t="shared" si="3"/>
        <v>2.7399999999999984</v>
      </c>
      <c r="AE8" s="71" t="str">
        <f t="shared" si="4"/>
        <v>B</v>
      </c>
      <c r="AF8" s="27" t="s">
        <v>73</v>
      </c>
      <c r="AG8" s="27" t="s">
        <v>73</v>
      </c>
      <c r="AH8" s="27" t="s">
        <v>73</v>
      </c>
      <c r="AI8" s="27" t="s">
        <v>73</v>
      </c>
      <c r="AJ8" s="27" t="s">
        <v>73</v>
      </c>
      <c r="AK8" s="27" t="s">
        <v>73</v>
      </c>
      <c r="AL8" s="27" t="s">
        <v>73</v>
      </c>
      <c r="AM8" s="27" t="s">
        <v>73</v>
      </c>
      <c r="AN8" s="27" t="s">
        <v>73</v>
      </c>
      <c r="AO8" s="27" t="s">
        <v>73</v>
      </c>
      <c r="AP8" s="27" t="s">
        <v>73</v>
      </c>
      <c r="AQ8" s="27" t="s">
        <v>73</v>
      </c>
      <c r="AR8" s="27" t="s">
        <v>73</v>
      </c>
      <c r="AS8" s="27" t="s">
        <v>378</v>
      </c>
      <c r="AT8" s="27" t="s">
        <v>374</v>
      </c>
      <c r="AU8" s="27" t="s">
        <v>375</v>
      </c>
    </row>
    <row r="9" spans="1:47" s="47" customFormat="1" ht="145.5" customHeight="1" x14ac:dyDescent="0.2">
      <c r="A9" s="40">
        <v>6</v>
      </c>
      <c r="B9" s="22" t="s">
        <v>285</v>
      </c>
      <c r="C9" s="63" t="s">
        <v>10</v>
      </c>
      <c r="D9" s="58" t="s">
        <v>91</v>
      </c>
      <c r="E9" s="58" t="s">
        <v>69</v>
      </c>
      <c r="F9" s="63" t="s">
        <v>64</v>
      </c>
      <c r="G9" s="63" t="s">
        <v>64</v>
      </c>
      <c r="H9" s="63" t="s">
        <v>64</v>
      </c>
      <c r="I9" s="23" t="s">
        <v>66</v>
      </c>
      <c r="J9" s="23" t="s">
        <v>66</v>
      </c>
      <c r="K9" s="23" t="s">
        <v>66</v>
      </c>
      <c r="L9" s="30" t="s">
        <v>300</v>
      </c>
      <c r="M9" s="26" t="s">
        <v>307</v>
      </c>
      <c r="N9" s="76">
        <v>3</v>
      </c>
      <c r="O9" s="24">
        <v>3</v>
      </c>
      <c r="P9" s="24">
        <v>3</v>
      </c>
      <c r="Q9" s="24">
        <v>1</v>
      </c>
      <c r="R9" s="24">
        <v>1</v>
      </c>
      <c r="S9" s="24">
        <f t="shared" si="5"/>
        <v>2.4000000000000004</v>
      </c>
      <c r="T9" s="24">
        <v>3</v>
      </c>
      <c r="U9" s="24">
        <v>5</v>
      </c>
      <c r="V9" s="24">
        <f t="shared" si="6"/>
        <v>4.2</v>
      </c>
      <c r="W9" s="25">
        <f t="shared" si="0"/>
        <v>10.080000000000002</v>
      </c>
      <c r="X9" s="71" t="str">
        <f t="shared" si="1"/>
        <v>M</v>
      </c>
      <c r="Y9" s="44" t="s">
        <v>214</v>
      </c>
      <c r="Z9" s="27" t="s">
        <v>73</v>
      </c>
      <c r="AA9" s="24">
        <v>8</v>
      </c>
      <c r="AB9" s="24"/>
      <c r="AC9" s="24">
        <f t="shared" si="2"/>
        <v>8</v>
      </c>
      <c r="AD9" s="46">
        <f t="shared" si="3"/>
        <v>2.0800000000000018</v>
      </c>
      <c r="AE9" s="71" t="str">
        <f t="shared" si="4"/>
        <v>B</v>
      </c>
      <c r="AF9" s="27" t="s">
        <v>73</v>
      </c>
      <c r="AG9" s="27" t="s">
        <v>73</v>
      </c>
      <c r="AH9" s="27" t="s">
        <v>73</v>
      </c>
      <c r="AI9" s="27" t="s">
        <v>73</v>
      </c>
      <c r="AJ9" s="27" t="s">
        <v>73</v>
      </c>
      <c r="AK9" s="27" t="s">
        <v>73</v>
      </c>
      <c r="AL9" s="27" t="s">
        <v>73</v>
      </c>
      <c r="AM9" s="27" t="s">
        <v>73</v>
      </c>
      <c r="AN9" s="27" t="s">
        <v>73</v>
      </c>
      <c r="AO9" s="27" t="s">
        <v>73</v>
      </c>
      <c r="AP9" s="27" t="s">
        <v>73</v>
      </c>
      <c r="AQ9" s="27" t="s">
        <v>73</v>
      </c>
      <c r="AR9" s="27" t="s">
        <v>73</v>
      </c>
      <c r="AS9" s="27"/>
      <c r="AT9" s="27"/>
      <c r="AU9" s="27"/>
    </row>
    <row r="10" spans="1:47" s="47" customFormat="1" ht="362.25" customHeight="1" x14ac:dyDescent="0.2">
      <c r="A10" s="40">
        <v>7</v>
      </c>
      <c r="B10" s="22" t="s">
        <v>285</v>
      </c>
      <c r="C10" s="63" t="s">
        <v>11</v>
      </c>
      <c r="D10" s="43" t="s">
        <v>88</v>
      </c>
      <c r="E10" s="58" t="s">
        <v>413</v>
      </c>
      <c r="F10" s="63" t="s">
        <v>64</v>
      </c>
      <c r="G10" s="63" t="s">
        <v>64</v>
      </c>
      <c r="H10" s="63" t="s">
        <v>64</v>
      </c>
      <c r="I10" s="23" t="s">
        <v>66</v>
      </c>
      <c r="J10" s="23" t="s">
        <v>66</v>
      </c>
      <c r="K10" s="23" t="s">
        <v>66</v>
      </c>
      <c r="L10" s="30" t="s">
        <v>300</v>
      </c>
      <c r="M10" s="58" t="s">
        <v>308</v>
      </c>
      <c r="N10" s="63">
        <v>3</v>
      </c>
      <c r="O10" s="24">
        <v>5</v>
      </c>
      <c r="P10" s="24">
        <v>3</v>
      </c>
      <c r="Q10" s="24">
        <v>1</v>
      </c>
      <c r="R10" s="24">
        <v>1</v>
      </c>
      <c r="S10" s="24">
        <f t="shared" si="5"/>
        <v>2.7000000000000006</v>
      </c>
      <c r="T10" s="24">
        <v>2</v>
      </c>
      <c r="U10" s="24">
        <v>5</v>
      </c>
      <c r="V10" s="24">
        <f t="shared" si="6"/>
        <v>3.8</v>
      </c>
      <c r="W10" s="25">
        <f t="shared" si="0"/>
        <v>10.260000000000002</v>
      </c>
      <c r="X10" s="71" t="str">
        <f t="shared" si="1"/>
        <v>M</v>
      </c>
      <c r="Y10" s="44" t="s">
        <v>215</v>
      </c>
      <c r="Z10" s="27" t="s">
        <v>73</v>
      </c>
      <c r="AA10" s="24">
        <v>9</v>
      </c>
      <c r="AB10" s="24"/>
      <c r="AC10" s="24">
        <f t="shared" si="2"/>
        <v>9</v>
      </c>
      <c r="AD10" s="46">
        <f t="shared" si="3"/>
        <v>1.2600000000000016</v>
      </c>
      <c r="AE10" s="71" t="str">
        <f t="shared" si="4"/>
        <v>R</v>
      </c>
      <c r="AF10" s="27" t="s">
        <v>73</v>
      </c>
      <c r="AG10" s="27" t="s">
        <v>73</v>
      </c>
      <c r="AH10" s="27" t="s">
        <v>73</v>
      </c>
      <c r="AI10" s="27" t="s">
        <v>73</v>
      </c>
      <c r="AJ10" s="27" t="s">
        <v>73</v>
      </c>
      <c r="AK10" s="27" t="s">
        <v>73</v>
      </c>
      <c r="AL10" s="27" t="s">
        <v>73</v>
      </c>
      <c r="AM10" s="27" t="s">
        <v>73</v>
      </c>
      <c r="AN10" s="27" t="s">
        <v>73</v>
      </c>
      <c r="AO10" s="27" t="s">
        <v>73</v>
      </c>
      <c r="AP10" s="27" t="s">
        <v>73</v>
      </c>
      <c r="AQ10" s="27" t="s">
        <v>73</v>
      </c>
      <c r="AR10" s="27" t="s">
        <v>73</v>
      </c>
      <c r="AS10" s="27" t="s">
        <v>379</v>
      </c>
      <c r="AT10" s="27" t="s">
        <v>374</v>
      </c>
      <c r="AU10" s="27" t="s">
        <v>375</v>
      </c>
    </row>
    <row r="11" spans="1:47" s="47" customFormat="1" ht="207" customHeight="1" x14ac:dyDescent="0.2">
      <c r="A11" s="40">
        <v>8</v>
      </c>
      <c r="B11" s="22" t="s">
        <v>287</v>
      </c>
      <c r="C11" s="63" t="s">
        <v>288</v>
      </c>
      <c r="D11" s="43" t="s">
        <v>92</v>
      </c>
      <c r="E11" s="58" t="s">
        <v>413</v>
      </c>
      <c r="F11" s="63" t="s">
        <v>64</v>
      </c>
      <c r="G11" s="63" t="s">
        <v>64</v>
      </c>
      <c r="H11" s="63" t="s">
        <v>64</v>
      </c>
      <c r="I11" s="23" t="s">
        <v>66</v>
      </c>
      <c r="J11" s="23" t="s">
        <v>66</v>
      </c>
      <c r="K11" s="23" t="s">
        <v>66</v>
      </c>
      <c r="L11" s="30" t="s">
        <v>300</v>
      </c>
      <c r="M11" s="26" t="s">
        <v>309</v>
      </c>
      <c r="N11" s="63">
        <v>2</v>
      </c>
      <c r="O11" s="24">
        <v>1</v>
      </c>
      <c r="P11" s="24">
        <v>3</v>
      </c>
      <c r="Q11" s="24">
        <v>1</v>
      </c>
      <c r="R11" s="24">
        <v>1</v>
      </c>
      <c r="S11" s="24">
        <f t="shared" si="5"/>
        <v>1.7</v>
      </c>
      <c r="T11" s="24">
        <v>3</v>
      </c>
      <c r="U11" s="24">
        <v>5</v>
      </c>
      <c r="V11" s="24">
        <f t="shared" si="6"/>
        <v>4.2</v>
      </c>
      <c r="W11" s="25">
        <f t="shared" si="0"/>
        <v>7.14</v>
      </c>
      <c r="X11" s="71" t="str">
        <f t="shared" si="1"/>
        <v>M</v>
      </c>
      <c r="Y11" s="44" t="s">
        <v>215</v>
      </c>
      <c r="Z11" s="27" t="s">
        <v>73</v>
      </c>
      <c r="AA11" s="24">
        <v>5</v>
      </c>
      <c r="AB11" s="24"/>
      <c r="AC11" s="24">
        <f t="shared" si="2"/>
        <v>5</v>
      </c>
      <c r="AD11" s="46">
        <f t="shared" si="3"/>
        <v>2.1399999999999997</v>
      </c>
      <c r="AE11" s="71" t="str">
        <f t="shared" si="4"/>
        <v>B</v>
      </c>
      <c r="AF11" s="27" t="s">
        <v>73</v>
      </c>
      <c r="AG11" s="27" t="s">
        <v>73</v>
      </c>
      <c r="AH11" s="27"/>
      <c r="AI11" s="27"/>
      <c r="AJ11" s="27" t="s">
        <v>73</v>
      </c>
      <c r="AK11" s="27"/>
      <c r="AL11" s="27" t="s">
        <v>73</v>
      </c>
      <c r="AM11" s="27"/>
      <c r="AN11" s="27"/>
      <c r="AO11" s="27" t="s">
        <v>73</v>
      </c>
      <c r="AP11" s="27" t="s">
        <v>73</v>
      </c>
      <c r="AQ11" s="27" t="s">
        <v>73</v>
      </c>
      <c r="AR11" s="27"/>
      <c r="AS11" s="27" t="s">
        <v>380</v>
      </c>
      <c r="AT11" s="27" t="s">
        <v>374</v>
      </c>
      <c r="AU11" s="27" t="s">
        <v>375</v>
      </c>
    </row>
    <row r="12" spans="1:47" s="47" customFormat="1" ht="216" x14ac:dyDescent="0.2">
      <c r="A12" s="40">
        <v>9</v>
      </c>
      <c r="B12" s="22" t="s">
        <v>20</v>
      </c>
      <c r="C12" s="63" t="s">
        <v>6</v>
      </c>
      <c r="D12" s="43" t="s">
        <v>93</v>
      </c>
      <c r="E12" s="58" t="s">
        <v>413</v>
      </c>
      <c r="F12" s="63" t="s">
        <v>64</v>
      </c>
      <c r="G12" s="63" t="s">
        <v>64</v>
      </c>
      <c r="H12" s="63" t="s">
        <v>64</v>
      </c>
      <c r="I12" s="23" t="s">
        <v>66</v>
      </c>
      <c r="J12" s="23" t="s">
        <v>66</v>
      </c>
      <c r="K12" s="23" t="s">
        <v>66</v>
      </c>
      <c r="L12" s="30" t="s">
        <v>300</v>
      </c>
      <c r="M12" s="68" t="s">
        <v>310</v>
      </c>
      <c r="N12" s="77">
        <v>3</v>
      </c>
      <c r="O12" s="24">
        <v>1</v>
      </c>
      <c r="P12" s="24">
        <v>3</v>
      </c>
      <c r="Q12" s="24">
        <v>1</v>
      </c>
      <c r="R12" s="24">
        <v>1</v>
      </c>
      <c r="S12" s="24">
        <f t="shared" si="5"/>
        <v>2.1</v>
      </c>
      <c r="T12" s="24">
        <v>2</v>
      </c>
      <c r="U12" s="24">
        <v>5</v>
      </c>
      <c r="V12" s="24">
        <f t="shared" si="6"/>
        <v>3.8</v>
      </c>
      <c r="W12" s="25">
        <f t="shared" si="0"/>
        <v>7.9799999999999995</v>
      </c>
      <c r="X12" s="71" t="str">
        <f t="shared" si="1"/>
        <v>M</v>
      </c>
      <c r="Y12" s="44" t="s">
        <v>216</v>
      </c>
      <c r="Z12" s="27" t="s">
        <v>73</v>
      </c>
      <c r="AA12" s="24">
        <v>7</v>
      </c>
      <c r="AB12" s="24"/>
      <c r="AC12" s="24">
        <f t="shared" si="2"/>
        <v>7</v>
      </c>
      <c r="AD12" s="46">
        <f t="shared" si="3"/>
        <v>0.97999999999999954</v>
      </c>
      <c r="AE12" s="71" t="str">
        <f t="shared" si="4"/>
        <v>R</v>
      </c>
      <c r="AF12" s="27" t="s">
        <v>73</v>
      </c>
      <c r="AG12" s="27" t="s">
        <v>73</v>
      </c>
      <c r="AH12" s="27" t="s">
        <v>73</v>
      </c>
      <c r="AI12" s="27" t="s">
        <v>73</v>
      </c>
      <c r="AJ12" s="27" t="s">
        <v>73</v>
      </c>
      <c r="AK12" s="27" t="s">
        <v>73</v>
      </c>
      <c r="AL12" s="27" t="s">
        <v>73</v>
      </c>
      <c r="AM12" s="27" t="s">
        <v>73</v>
      </c>
      <c r="AN12" s="27" t="s">
        <v>73</v>
      </c>
      <c r="AO12" s="27" t="s">
        <v>73</v>
      </c>
      <c r="AP12" s="27" t="s">
        <v>73</v>
      </c>
      <c r="AQ12" s="27" t="s">
        <v>73</v>
      </c>
      <c r="AR12" s="27" t="s">
        <v>73</v>
      </c>
      <c r="AS12" s="27" t="s">
        <v>381</v>
      </c>
      <c r="AT12" s="27" t="s">
        <v>374</v>
      </c>
      <c r="AU12" s="27" t="s">
        <v>375</v>
      </c>
    </row>
    <row r="13" spans="1:47" s="47" customFormat="1" ht="178.2" customHeight="1" x14ac:dyDescent="0.2">
      <c r="A13" s="40">
        <v>10</v>
      </c>
      <c r="B13" s="22" t="s">
        <v>20</v>
      </c>
      <c r="C13" s="63" t="s">
        <v>44</v>
      </c>
      <c r="D13" s="43" t="s">
        <v>94</v>
      </c>
      <c r="E13" s="58" t="s">
        <v>413</v>
      </c>
      <c r="F13" s="63" t="s">
        <v>64</v>
      </c>
      <c r="G13" s="63" t="s">
        <v>64</v>
      </c>
      <c r="H13" s="63" t="s">
        <v>64</v>
      </c>
      <c r="I13" s="23" t="s">
        <v>66</v>
      </c>
      <c r="J13" s="23" t="s">
        <v>66</v>
      </c>
      <c r="K13" s="23" t="s">
        <v>66</v>
      </c>
      <c r="L13" s="30" t="s">
        <v>300</v>
      </c>
      <c r="M13" s="68" t="s">
        <v>311</v>
      </c>
      <c r="N13" s="77">
        <v>1</v>
      </c>
      <c r="O13" s="24">
        <v>3</v>
      </c>
      <c r="P13" s="24">
        <v>3</v>
      </c>
      <c r="Q13" s="24">
        <v>1</v>
      </c>
      <c r="R13" s="24">
        <v>1</v>
      </c>
      <c r="S13" s="24">
        <f t="shared" si="5"/>
        <v>1.5999999999999999</v>
      </c>
      <c r="T13" s="24">
        <v>3</v>
      </c>
      <c r="U13" s="24">
        <v>5</v>
      </c>
      <c r="V13" s="24">
        <f t="shared" si="6"/>
        <v>4.2</v>
      </c>
      <c r="W13" s="25">
        <f t="shared" si="0"/>
        <v>6.72</v>
      </c>
      <c r="X13" s="71" t="str">
        <f t="shared" si="1"/>
        <v>M</v>
      </c>
      <c r="Y13" s="44" t="s">
        <v>217</v>
      </c>
      <c r="Z13" s="27" t="s">
        <v>73</v>
      </c>
      <c r="AA13" s="24">
        <v>4</v>
      </c>
      <c r="AB13" s="24"/>
      <c r="AC13" s="24">
        <f t="shared" si="2"/>
        <v>4</v>
      </c>
      <c r="AD13" s="46">
        <f t="shared" si="3"/>
        <v>2.7199999999999998</v>
      </c>
      <c r="AE13" s="71" t="str">
        <f t="shared" si="4"/>
        <v>B</v>
      </c>
      <c r="AF13" s="27" t="s">
        <v>73</v>
      </c>
      <c r="AG13" s="27" t="s">
        <v>73</v>
      </c>
      <c r="AH13" s="27" t="s">
        <v>73</v>
      </c>
      <c r="AI13" s="27" t="s">
        <v>73</v>
      </c>
      <c r="AJ13" s="27" t="s">
        <v>73</v>
      </c>
      <c r="AK13" s="27" t="s">
        <v>73</v>
      </c>
      <c r="AL13" s="27" t="s">
        <v>73</v>
      </c>
      <c r="AM13" s="27" t="s">
        <v>73</v>
      </c>
      <c r="AN13" s="27" t="s">
        <v>73</v>
      </c>
      <c r="AO13" s="27" t="s">
        <v>73</v>
      </c>
      <c r="AP13" s="27" t="s">
        <v>73</v>
      </c>
      <c r="AQ13" s="27" t="s">
        <v>73</v>
      </c>
      <c r="AR13" s="27" t="s">
        <v>73</v>
      </c>
      <c r="AS13" s="27" t="s">
        <v>382</v>
      </c>
      <c r="AT13" s="27" t="s">
        <v>374</v>
      </c>
      <c r="AU13" s="27" t="s">
        <v>383</v>
      </c>
    </row>
    <row r="14" spans="1:47" s="47" customFormat="1" ht="186" customHeight="1" x14ac:dyDescent="0.2">
      <c r="A14" s="40">
        <v>11</v>
      </c>
      <c r="B14" s="22" t="s">
        <v>20</v>
      </c>
      <c r="C14" s="63" t="s">
        <v>19</v>
      </c>
      <c r="D14" s="43" t="s">
        <v>63</v>
      </c>
      <c r="E14" s="58" t="s">
        <v>413</v>
      </c>
      <c r="F14" s="63" t="s">
        <v>64</v>
      </c>
      <c r="G14" s="63" t="s">
        <v>64</v>
      </c>
      <c r="H14" s="63" t="s">
        <v>64</v>
      </c>
      <c r="I14" s="23" t="s">
        <v>66</v>
      </c>
      <c r="J14" s="23" t="s">
        <v>66</v>
      </c>
      <c r="K14" s="66" t="s">
        <v>66</v>
      </c>
      <c r="L14" s="30" t="s">
        <v>300</v>
      </c>
      <c r="M14" s="26" t="s">
        <v>312</v>
      </c>
      <c r="N14" s="74">
        <v>1</v>
      </c>
      <c r="O14" s="24">
        <v>3</v>
      </c>
      <c r="P14" s="24">
        <v>3</v>
      </c>
      <c r="Q14" s="24">
        <v>1</v>
      </c>
      <c r="R14" s="24">
        <v>1</v>
      </c>
      <c r="S14" s="24">
        <f t="shared" si="5"/>
        <v>1.5999999999999999</v>
      </c>
      <c r="T14" s="24">
        <v>1</v>
      </c>
      <c r="U14" s="24">
        <v>5</v>
      </c>
      <c r="V14" s="24">
        <f t="shared" si="6"/>
        <v>3.4</v>
      </c>
      <c r="W14" s="25">
        <f t="shared" si="0"/>
        <v>5.4399999999999995</v>
      </c>
      <c r="X14" s="71" t="str">
        <f t="shared" si="1"/>
        <v>M</v>
      </c>
      <c r="Y14" s="44" t="s">
        <v>218</v>
      </c>
      <c r="Z14" s="27" t="s">
        <v>73</v>
      </c>
      <c r="AA14" s="24">
        <v>5</v>
      </c>
      <c r="AB14" s="24"/>
      <c r="AC14" s="24">
        <f t="shared" si="2"/>
        <v>5</v>
      </c>
      <c r="AD14" s="46">
        <f t="shared" si="3"/>
        <v>0.4399999999999995</v>
      </c>
      <c r="AE14" s="71" t="str">
        <f t="shared" si="4"/>
        <v>R</v>
      </c>
      <c r="AF14" s="27" t="s">
        <v>73</v>
      </c>
      <c r="AG14" s="27" t="s">
        <v>73</v>
      </c>
      <c r="AH14" s="27" t="s">
        <v>73</v>
      </c>
      <c r="AI14" s="27" t="s">
        <v>73</v>
      </c>
      <c r="AJ14" s="27" t="s">
        <v>73</v>
      </c>
      <c r="AK14" s="27" t="s">
        <v>73</v>
      </c>
      <c r="AL14" s="27" t="s">
        <v>73</v>
      </c>
      <c r="AM14" s="27" t="s">
        <v>73</v>
      </c>
      <c r="AN14" s="27" t="s">
        <v>73</v>
      </c>
      <c r="AO14" s="27" t="s">
        <v>73</v>
      </c>
      <c r="AP14" s="27" t="s">
        <v>73</v>
      </c>
      <c r="AQ14" s="27" t="s">
        <v>73</v>
      </c>
      <c r="AR14" s="27" t="s">
        <v>73</v>
      </c>
      <c r="AS14" s="27" t="s">
        <v>460</v>
      </c>
      <c r="AT14" s="27" t="s">
        <v>374</v>
      </c>
      <c r="AU14" s="27" t="s">
        <v>383</v>
      </c>
    </row>
    <row r="15" spans="1:47" ht="156.6" customHeight="1" x14ac:dyDescent="0.3">
      <c r="A15" s="40">
        <v>12</v>
      </c>
      <c r="B15" s="22" t="s">
        <v>20</v>
      </c>
      <c r="C15" s="63" t="s">
        <v>83</v>
      </c>
      <c r="D15" s="43" t="s">
        <v>95</v>
      </c>
      <c r="E15" s="58" t="s">
        <v>413</v>
      </c>
      <c r="F15" s="63" t="s">
        <v>64</v>
      </c>
      <c r="G15" s="63" t="s">
        <v>64</v>
      </c>
      <c r="H15" s="63" t="s">
        <v>64</v>
      </c>
      <c r="I15" s="23" t="s">
        <v>66</v>
      </c>
      <c r="J15" s="23" t="s">
        <v>66</v>
      </c>
      <c r="K15" s="66" t="s">
        <v>66</v>
      </c>
      <c r="L15" s="30" t="s">
        <v>300</v>
      </c>
      <c r="M15" s="68" t="s">
        <v>313</v>
      </c>
      <c r="N15" s="77">
        <v>1</v>
      </c>
      <c r="O15" s="24">
        <v>3</v>
      </c>
      <c r="P15" s="24">
        <v>3</v>
      </c>
      <c r="Q15" s="24">
        <v>1</v>
      </c>
      <c r="R15" s="24">
        <v>1</v>
      </c>
      <c r="S15" s="24">
        <f t="shared" si="5"/>
        <v>1.5999999999999999</v>
      </c>
      <c r="T15" s="24">
        <v>2</v>
      </c>
      <c r="U15" s="24">
        <v>5</v>
      </c>
      <c r="V15" s="24">
        <f t="shared" si="6"/>
        <v>3.8</v>
      </c>
      <c r="W15" s="25">
        <f t="shared" si="0"/>
        <v>6.0799999999999992</v>
      </c>
      <c r="X15" s="71" t="str">
        <f t="shared" si="1"/>
        <v>M</v>
      </c>
      <c r="Y15" s="44" t="s">
        <v>219</v>
      </c>
      <c r="Z15" s="27" t="s">
        <v>73</v>
      </c>
      <c r="AA15" s="24">
        <v>4</v>
      </c>
      <c r="AB15" s="24"/>
      <c r="AC15" s="24">
        <f t="shared" si="2"/>
        <v>4</v>
      </c>
      <c r="AD15" s="46">
        <f t="shared" si="3"/>
        <v>2.0799999999999992</v>
      </c>
      <c r="AE15" s="71" t="str">
        <f t="shared" si="4"/>
        <v>B</v>
      </c>
      <c r="AF15" s="27" t="s">
        <v>73</v>
      </c>
      <c r="AG15" s="27" t="s">
        <v>73</v>
      </c>
      <c r="AH15" s="27" t="s">
        <v>73</v>
      </c>
      <c r="AI15" s="27" t="s">
        <v>73</v>
      </c>
      <c r="AJ15" s="27" t="s">
        <v>73</v>
      </c>
      <c r="AK15" s="27" t="s">
        <v>73</v>
      </c>
      <c r="AL15" s="27" t="s">
        <v>73</v>
      </c>
      <c r="AM15" s="27" t="s">
        <v>73</v>
      </c>
      <c r="AN15" s="27" t="s">
        <v>73</v>
      </c>
      <c r="AO15" s="27" t="s">
        <v>73</v>
      </c>
      <c r="AP15" s="27" t="s">
        <v>73</v>
      </c>
      <c r="AQ15" s="27" t="s">
        <v>73</v>
      </c>
      <c r="AR15" s="27" t="s">
        <v>73</v>
      </c>
      <c r="AS15" s="27" t="s">
        <v>384</v>
      </c>
      <c r="AT15" s="27" t="s">
        <v>374</v>
      </c>
      <c r="AU15" s="27" t="s">
        <v>375</v>
      </c>
    </row>
    <row r="16" spans="1:47" ht="152.25" customHeight="1" x14ac:dyDescent="0.3">
      <c r="A16" s="40">
        <v>13</v>
      </c>
      <c r="B16" s="22" t="s">
        <v>20</v>
      </c>
      <c r="C16" s="63" t="s">
        <v>289</v>
      </c>
      <c r="D16" s="43" t="s">
        <v>63</v>
      </c>
      <c r="E16" s="58" t="s">
        <v>413</v>
      </c>
      <c r="F16" s="63" t="s">
        <v>64</v>
      </c>
      <c r="G16" s="63" t="s">
        <v>64</v>
      </c>
      <c r="H16" s="63" t="s">
        <v>64</v>
      </c>
      <c r="I16" s="23" t="s">
        <v>66</v>
      </c>
      <c r="J16" s="23" t="s">
        <v>66</v>
      </c>
      <c r="K16" s="66" t="s">
        <v>66</v>
      </c>
      <c r="L16" s="30" t="s">
        <v>300</v>
      </c>
      <c r="M16" s="68" t="s">
        <v>314</v>
      </c>
      <c r="N16" s="77">
        <v>1</v>
      </c>
      <c r="O16" s="24">
        <v>1</v>
      </c>
      <c r="P16" s="24">
        <v>3</v>
      </c>
      <c r="Q16" s="24">
        <v>1</v>
      </c>
      <c r="R16" s="24">
        <v>1</v>
      </c>
      <c r="S16" s="24">
        <f t="shared" si="5"/>
        <v>1.3</v>
      </c>
      <c r="T16" s="24">
        <v>2</v>
      </c>
      <c r="U16" s="24">
        <v>5</v>
      </c>
      <c r="V16" s="24">
        <f t="shared" si="6"/>
        <v>3.8</v>
      </c>
      <c r="W16" s="25">
        <f t="shared" si="0"/>
        <v>4.9399999999999995</v>
      </c>
      <c r="X16" s="71" t="str">
        <f t="shared" si="1"/>
        <v>B</v>
      </c>
      <c r="Y16" s="44" t="s">
        <v>220</v>
      </c>
      <c r="Z16" s="27" t="s">
        <v>73</v>
      </c>
      <c r="AA16" s="24">
        <v>2</v>
      </c>
      <c r="AB16" s="24"/>
      <c r="AC16" s="24">
        <f t="shared" si="2"/>
        <v>2</v>
      </c>
      <c r="AD16" s="46">
        <f t="shared" si="3"/>
        <v>2.9399999999999995</v>
      </c>
      <c r="AE16" s="71" t="str">
        <f t="shared" si="4"/>
        <v>B</v>
      </c>
      <c r="AF16" s="27" t="s">
        <v>73</v>
      </c>
      <c r="AG16" s="27" t="s">
        <v>73</v>
      </c>
      <c r="AH16" s="27" t="s">
        <v>73</v>
      </c>
      <c r="AI16" s="27" t="s">
        <v>73</v>
      </c>
      <c r="AJ16" s="27" t="s">
        <v>73</v>
      </c>
      <c r="AK16" s="27" t="s">
        <v>73</v>
      </c>
      <c r="AL16" s="27" t="s">
        <v>73</v>
      </c>
      <c r="AM16" s="27" t="s">
        <v>73</v>
      </c>
      <c r="AN16" s="27" t="s">
        <v>73</v>
      </c>
      <c r="AO16" s="27" t="s">
        <v>73</v>
      </c>
      <c r="AP16" s="27" t="s">
        <v>73</v>
      </c>
      <c r="AQ16" s="27" t="s">
        <v>73</v>
      </c>
      <c r="AR16" s="27" t="s">
        <v>73</v>
      </c>
      <c r="AS16" s="27" t="s">
        <v>385</v>
      </c>
      <c r="AT16" s="27" t="s">
        <v>374</v>
      </c>
      <c r="AU16" s="27" t="s">
        <v>375</v>
      </c>
    </row>
    <row r="17" spans="1:47" ht="153.75" customHeight="1" x14ac:dyDescent="0.3">
      <c r="A17" s="40">
        <v>14</v>
      </c>
      <c r="B17" s="22" t="s">
        <v>290</v>
      </c>
      <c r="C17" s="63" t="s">
        <v>21</v>
      </c>
      <c r="D17" s="43" t="s">
        <v>96</v>
      </c>
      <c r="E17" s="58" t="s">
        <v>413</v>
      </c>
      <c r="F17" s="63" t="s">
        <v>64</v>
      </c>
      <c r="G17" s="63" t="s">
        <v>64</v>
      </c>
      <c r="H17" s="63" t="s">
        <v>64</v>
      </c>
      <c r="I17" s="23" t="s">
        <v>66</v>
      </c>
      <c r="J17" s="23" t="s">
        <v>66</v>
      </c>
      <c r="K17" s="66" t="s">
        <v>66</v>
      </c>
      <c r="L17" s="30" t="s">
        <v>315</v>
      </c>
      <c r="M17" s="68" t="s">
        <v>316</v>
      </c>
      <c r="N17" s="77">
        <v>3</v>
      </c>
      <c r="O17" s="24">
        <v>5</v>
      </c>
      <c r="P17" s="24">
        <v>3</v>
      </c>
      <c r="Q17" s="24">
        <v>1</v>
      </c>
      <c r="R17" s="24">
        <v>1</v>
      </c>
      <c r="S17" s="24">
        <f t="shared" si="5"/>
        <v>2.7000000000000006</v>
      </c>
      <c r="T17" s="24">
        <v>2</v>
      </c>
      <c r="U17" s="24">
        <v>5</v>
      </c>
      <c r="V17" s="24">
        <f t="shared" si="6"/>
        <v>3.8</v>
      </c>
      <c r="W17" s="25">
        <f t="shared" si="0"/>
        <v>10.260000000000002</v>
      </c>
      <c r="X17" s="71" t="str">
        <f t="shared" si="1"/>
        <v>M</v>
      </c>
      <c r="Y17" s="44" t="s">
        <v>221</v>
      </c>
      <c r="Z17" s="27" t="s">
        <v>73</v>
      </c>
      <c r="AA17" s="24">
        <v>9</v>
      </c>
      <c r="AB17" s="24"/>
      <c r="AC17" s="24">
        <f t="shared" si="2"/>
        <v>9</v>
      </c>
      <c r="AD17" s="46">
        <f t="shared" si="3"/>
        <v>1.2600000000000016</v>
      </c>
      <c r="AE17" s="71" t="str">
        <f t="shared" si="4"/>
        <v>R</v>
      </c>
      <c r="AF17" s="27" t="s">
        <v>73</v>
      </c>
      <c r="AG17" s="27" t="s">
        <v>73</v>
      </c>
      <c r="AH17" s="27" t="s">
        <v>73</v>
      </c>
      <c r="AI17" s="27" t="s">
        <v>73</v>
      </c>
      <c r="AJ17" s="27" t="s">
        <v>73</v>
      </c>
      <c r="AK17" s="27" t="s">
        <v>73</v>
      </c>
      <c r="AL17" s="27" t="s">
        <v>73</v>
      </c>
      <c r="AM17" s="27" t="s">
        <v>73</v>
      </c>
      <c r="AN17" s="27" t="s">
        <v>73</v>
      </c>
      <c r="AO17" s="27" t="s">
        <v>73</v>
      </c>
      <c r="AP17" s="27" t="s">
        <v>73</v>
      </c>
      <c r="AQ17" s="27" t="s">
        <v>73</v>
      </c>
      <c r="AR17" s="27" t="s">
        <v>73</v>
      </c>
      <c r="AS17" s="27"/>
      <c r="AT17" s="27"/>
      <c r="AU17" s="27"/>
    </row>
    <row r="18" spans="1:47" ht="165" customHeight="1" x14ac:dyDescent="0.3">
      <c r="A18" s="40">
        <v>15</v>
      </c>
      <c r="B18" s="22" t="s">
        <v>20</v>
      </c>
      <c r="C18" s="63" t="s">
        <v>291</v>
      </c>
      <c r="D18" s="43" t="s">
        <v>97</v>
      </c>
      <c r="E18" s="58" t="s">
        <v>413</v>
      </c>
      <c r="F18" s="63" t="s">
        <v>64</v>
      </c>
      <c r="G18" s="63" t="s">
        <v>64</v>
      </c>
      <c r="H18" s="63" t="s">
        <v>64</v>
      </c>
      <c r="I18" s="23" t="s">
        <v>66</v>
      </c>
      <c r="J18" s="23" t="s">
        <v>66</v>
      </c>
      <c r="K18" s="23" t="s">
        <v>66</v>
      </c>
      <c r="L18" s="30" t="s">
        <v>300</v>
      </c>
      <c r="M18" s="68" t="s">
        <v>317</v>
      </c>
      <c r="N18" s="77">
        <v>1</v>
      </c>
      <c r="O18" s="24">
        <v>1</v>
      </c>
      <c r="P18" s="24">
        <v>3</v>
      </c>
      <c r="Q18" s="24">
        <v>1</v>
      </c>
      <c r="R18" s="24">
        <v>1</v>
      </c>
      <c r="S18" s="24">
        <f t="shared" si="5"/>
        <v>1.3</v>
      </c>
      <c r="T18" s="24">
        <v>2</v>
      </c>
      <c r="U18" s="24">
        <v>5</v>
      </c>
      <c r="V18" s="24">
        <f t="shared" si="6"/>
        <v>3.8</v>
      </c>
      <c r="W18" s="25">
        <f t="shared" si="0"/>
        <v>4.9399999999999995</v>
      </c>
      <c r="X18" s="71" t="str">
        <f t="shared" si="1"/>
        <v>B</v>
      </c>
      <c r="Y18" s="44" t="s">
        <v>222</v>
      </c>
      <c r="Z18" s="27" t="s">
        <v>73</v>
      </c>
      <c r="AA18" s="24">
        <v>2</v>
      </c>
      <c r="AB18" s="24"/>
      <c r="AC18" s="24">
        <f t="shared" si="2"/>
        <v>2</v>
      </c>
      <c r="AD18" s="46">
        <f t="shared" si="3"/>
        <v>2.9399999999999995</v>
      </c>
      <c r="AE18" s="71" t="str">
        <f t="shared" si="4"/>
        <v>B</v>
      </c>
      <c r="AF18" s="27" t="s">
        <v>73</v>
      </c>
      <c r="AG18" s="27" t="s">
        <v>73</v>
      </c>
      <c r="AH18" s="27" t="s">
        <v>73</v>
      </c>
      <c r="AI18" s="27" t="s">
        <v>73</v>
      </c>
      <c r="AJ18" s="27" t="s">
        <v>73</v>
      </c>
      <c r="AK18" s="27" t="s">
        <v>73</v>
      </c>
      <c r="AL18" s="27" t="s">
        <v>73</v>
      </c>
      <c r="AM18" s="27" t="s">
        <v>73</v>
      </c>
      <c r="AN18" s="27" t="s">
        <v>73</v>
      </c>
      <c r="AO18" s="27" t="s">
        <v>73</v>
      </c>
      <c r="AP18" s="27" t="s">
        <v>73</v>
      </c>
      <c r="AQ18" s="27" t="s">
        <v>73</v>
      </c>
      <c r="AR18" s="27" t="s">
        <v>73</v>
      </c>
      <c r="AS18" s="61"/>
      <c r="AT18" s="27"/>
      <c r="AU18" s="27"/>
    </row>
    <row r="19" spans="1:47" ht="160.5" customHeight="1" x14ac:dyDescent="0.3">
      <c r="A19" s="40">
        <v>16</v>
      </c>
      <c r="B19" s="22" t="s">
        <v>20</v>
      </c>
      <c r="C19" s="63" t="s">
        <v>4</v>
      </c>
      <c r="D19" s="32" t="s">
        <v>98</v>
      </c>
      <c r="E19" s="58" t="s">
        <v>413</v>
      </c>
      <c r="F19" s="63" t="s">
        <v>64</v>
      </c>
      <c r="G19" s="63" t="s">
        <v>64</v>
      </c>
      <c r="H19" s="63" t="s">
        <v>64</v>
      </c>
      <c r="I19" s="23" t="s">
        <v>66</v>
      </c>
      <c r="J19" s="23" t="s">
        <v>66</v>
      </c>
      <c r="K19" s="23" t="s">
        <v>66</v>
      </c>
      <c r="L19" s="30" t="s">
        <v>300</v>
      </c>
      <c r="M19" s="26" t="s">
        <v>318</v>
      </c>
      <c r="N19" s="76">
        <v>1</v>
      </c>
      <c r="O19" s="24">
        <v>1</v>
      </c>
      <c r="P19" s="24">
        <v>3</v>
      </c>
      <c r="Q19" s="24">
        <v>1</v>
      </c>
      <c r="R19" s="24">
        <v>1</v>
      </c>
      <c r="S19" s="24">
        <f t="shared" si="5"/>
        <v>1.3</v>
      </c>
      <c r="T19" s="24">
        <v>2</v>
      </c>
      <c r="U19" s="24">
        <v>5</v>
      </c>
      <c r="V19" s="24">
        <f t="shared" si="6"/>
        <v>3.8</v>
      </c>
      <c r="W19" s="25">
        <f t="shared" si="0"/>
        <v>4.9399999999999995</v>
      </c>
      <c r="X19" s="71" t="str">
        <f t="shared" si="1"/>
        <v>B</v>
      </c>
      <c r="Y19" s="44" t="s">
        <v>223</v>
      </c>
      <c r="Z19" s="27" t="s">
        <v>73</v>
      </c>
      <c r="AA19" s="24">
        <v>3</v>
      </c>
      <c r="AB19" s="24"/>
      <c r="AC19" s="24">
        <f t="shared" si="2"/>
        <v>3</v>
      </c>
      <c r="AD19" s="46">
        <f t="shared" si="3"/>
        <v>1.9399999999999995</v>
      </c>
      <c r="AE19" s="71" t="str">
        <f t="shared" si="4"/>
        <v>R</v>
      </c>
      <c r="AF19" s="27" t="s">
        <v>73</v>
      </c>
      <c r="AG19" s="27" t="s">
        <v>73</v>
      </c>
      <c r="AH19" s="27" t="s">
        <v>73</v>
      </c>
      <c r="AI19" s="27" t="s">
        <v>73</v>
      </c>
      <c r="AJ19" s="27" t="s">
        <v>73</v>
      </c>
      <c r="AK19" s="27" t="s">
        <v>73</v>
      </c>
      <c r="AL19" s="27" t="s">
        <v>73</v>
      </c>
      <c r="AM19" s="27" t="s">
        <v>73</v>
      </c>
      <c r="AN19" s="27" t="s">
        <v>73</v>
      </c>
      <c r="AO19" s="27" t="s">
        <v>73</v>
      </c>
      <c r="AP19" s="27" t="s">
        <v>73</v>
      </c>
      <c r="AQ19" s="27" t="s">
        <v>73</v>
      </c>
      <c r="AR19" s="27" t="s">
        <v>73</v>
      </c>
      <c r="AS19" s="27"/>
      <c r="AT19" s="27"/>
      <c r="AU19" s="27"/>
    </row>
    <row r="20" spans="1:47" ht="159.75" customHeight="1" x14ac:dyDescent="0.3">
      <c r="A20" s="40">
        <v>17</v>
      </c>
      <c r="B20" s="22" t="s">
        <v>38</v>
      </c>
      <c r="C20" s="63" t="s">
        <v>292</v>
      </c>
      <c r="D20" s="32" t="s">
        <v>98</v>
      </c>
      <c r="E20" s="58" t="s">
        <v>413</v>
      </c>
      <c r="F20" s="63" t="s">
        <v>64</v>
      </c>
      <c r="G20" s="63" t="s">
        <v>64</v>
      </c>
      <c r="H20" s="63" t="s">
        <v>64</v>
      </c>
      <c r="I20" s="67" t="s">
        <v>66</v>
      </c>
      <c r="J20" s="23" t="s">
        <v>66</v>
      </c>
      <c r="K20" s="23" t="s">
        <v>66</v>
      </c>
      <c r="L20" s="30" t="s">
        <v>315</v>
      </c>
      <c r="M20" s="26" t="s">
        <v>319</v>
      </c>
      <c r="N20" s="77">
        <v>1</v>
      </c>
      <c r="O20" s="24">
        <v>1</v>
      </c>
      <c r="P20" s="24">
        <v>3</v>
      </c>
      <c r="Q20" s="24">
        <v>1</v>
      </c>
      <c r="R20" s="24">
        <v>1</v>
      </c>
      <c r="S20" s="24">
        <f t="shared" si="5"/>
        <v>1.3</v>
      </c>
      <c r="T20" s="24">
        <v>2</v>
      </c>
      <c r="U20" s="24">
        <v>5</v>
      </c>
      <c r="V20" s="24">
        <f t="shared" si="6"/>
        <v>3.8</v>
      </c>
      <c r="W20" s="25">
        <f t="shared" si="0"/>
        <v>4.9399999999999995</v>
      </c>
      <c r="X20" s="71" t="str">
        <f t="shared" si="1"/>
        <v>B</v>
      </c>
      <c r="Y20" s="44" t="s">
        <v>223</v>
      </c>
      <c r="Z20" s="27" t="s">
        <v>73</v>
      </c>
      <c r="AA20" s="24">
        <v>3</v>
      </c>
      <c r="AB20" s="24"/>
      <c r="AC20" s="24">
        <f t="shared" si="2"/>
        <v>3</v>
      </c>
      <c r="AD20" s="46">
        <f t="shared" si="3"/>
        <v>1.9399999999999995</v>
      </c>
      <c r="AE20" s="71" t="str">
        <f t="shared" si="4"/>
        <v>R</v>
      </c>
      <c r="AF20" s="27" t="s">
        <v>73</v>
      </c>
      <c r="AG20" s="27" t="s">
        <v>73</v>
      </c>
      <c r="AH20" s="27" t="s">
        <v>73</v>
      </c>
      <c r="AI20" s="27" t="s">
        <v>73</v>
      </c>
      <c r="AJ20" s="27" t="s">
        <v>73</v>
      </c>
      <c r="AK20" s="27" t="s">
        <v>73</v>
      </c>
      <c r="AL20" s="27" t="s">
        <v>73</v>
      </c>
      <c r="AM20" s="27" t="s">
        <v>73</v>
      </c>
      <c r="AN20" s="27" t="s">
        <v>73</v>
      </c>
      <c r="AO20" s="27" t="s">
        <v>73</v>
      </c>
      <c r="AP20" s="27" t="s">
        <v>73</v>
      </c>
      <c r="AQ20" s="27" t="s">
        <v>73</v>
      </c>
      <c r="AR20" s="27" t="s">
        <v>73</v>
      </c>
      <c r="AS20" s="27" t="s">
        <v>386</v>
      </c>
      <c r="AT20" s="27" t="s">
        <v>374</v>
      </c>
      <c r="AU20" s="27" t="s">
        <v>98</v>
      </c>
    </row>
    <row r="21" spans="1:47" s="47" customFormat="1" ht="186.6" customHeight="1" x14ac:dyDescent="0.2">
      <c r="A21" s="40">
        <v>18</v>
      </c>
      <c r="B21" s="22" t="s">
        <v>293</v>
      </c>
      <c r="C21" s="63" t="s">
        <v>28</v>
      </c>
      <c r="D21" s="43" t="s">
        <v>388</v>
      </c>
      <c r="E21" s="58" t="s">
        <v>344</v>
      </c>
      <c r="F21" s="63" t="s">
        <v>66</v>
      </c>
      <c r="G21" s="63" t="s">
        <v>303</v>
      </c>
      <c r="H21" s="63" t="s">
        <v>64</v>
      </c>
      <c r="I21" s="67" t="s">
        <v>66</v>
      </c>
      <c r="J21" s="23" t="s">
        <v>66</v>
      </c>
      <c r="K21" s="66" t="s">
        <v>66</v>
      </c>
      <c r="L21" s="30" t="s">
        <v>300</v>
      </c>
      <c r="M21" s="30" t="s">
        <v>320</v>
      </c>
      <c r="N21" s="31">
        <v>3</v>
      </c>
      <c r="O21" s="24">
        <v>5</v>
      </c>
      <c r="P21" s="24">
        <v>3</v>
      </c>
      <c r="Q21" s="24">
        <v>1</v>
      </c>
      <c r="R21" s="24">
        <v>5</v>
      </c>
      <c r="S21" s="24">
        <f t="shared" si="5"/>
        <v>3.1000000000000005</v>
      </c>
      <c r="T21" s="24">
        <v>4</v>
      </c>
      <c r="U21" s="24">
        <v>5</v>
      </c>
      <c r="V21" s="24">
        <f t="shared" si="6"/>
        <v>4.5999999999999996</v>
      </c>
      <c r="W21" s="25">
        <f t="shared" si="0"/>
        <v>14.260000000000002</v>
      </c>
      <c r="X21" s="71" t="str">
        <f t="shared" si="1"/>
        <v>M</v>
      </c>
      <c r="Y21" s="26" t="s">
        <v>224</v>
      </c>
      <c r="Z21" s="27" t="s">
        <v>73</v>
      </c>
      <c r="AA21" s="24">
        <v>5</v>
      </c>
      <c r="AB21" s="24"/>
      <c r="AC21" s="24">
        <f t="shared" si="2"/>
        <v>5</v>
      </c>
      <c r="AD21" s="46">
        <f t="shared" si="3"/>
        <v>9.2600000000000016</v>
      </c>
      <c r="AE21" s="71" t="str">
        <f t="shared" si="4"/>
        <v>M</v>
      </c>
      <c r="AF21" s="27" t="s">
        <v>73</v>
      </c>
      <c r="AG21" s="27" t="s">
        <v>73</v>
      </c>
      <c r="AH21" s="27" t="s">
        <v>73</v>
      </c>
      <c r="AI21" s="27" t="s">
        <v>73</v>
      </c>
      <c r="AJ21" s="27" t="s">
        <v>73</v>
      </c>
      <c r="AK21" s="27" t="s">
        <v>73</v>
      </c>
      <c r="AL21" s="27" t="s">
        <v>73</v>
      </c>
      <c r="AM21" s="27" t="s">
        <v>73</v>
      </c>
      <c r="AN21" s="27" t="s">
        <v>73</v>
      </c>
      <c r="AO21" s="27" t="s">
        <v>73</v>
      </c>
      <c r="AP21" s="27" t="s">
        <v>73</v>
      </c>
      <c r="AQ21" s="27" t="s">
        <v>73</v>
      </c>
      <c r="AR21" s="27" t="s">
        <v>73</v>
      </c>
      <c r="AS21" s="27" t="s">
        <v>387</v>
      </c>
      <c r="AT21" s="27" t="s">
        <v>374</v>
      </c>
      <c r="AU21" s="27" t="s">
        <v>392</v>
      </c>
    </row>
    <row r="22" spans="1:47" s="47" customFormat="1" ht="186.6" customHeight="1" x14ac:dyDescent="0.2">
      <c r="A22" s="40">
        <v>19</v>
      </c>
      <c r="B22" s="22" t="s">
        <v>293</v>
      </c>
      <c r="C22" s="63" t="s">
        <v>5</v>
      </c>
      <c r="D22" s="43" t="s">
        <v>389</v>
      </c>
      <c r="E22" s="58" t="s">
        <v>344</v>
      </c>
      <c r="F22" s="63" t="s">
        <v>66</v>
      </c>
      <c r="G22" s="63" t="s">
        <v>303</v>
      </c>
      <c r="H22" s="63" t="s">
        <v>64</v>
      </c>
      <c r="I22" s="67" t="s">
        <v>66</v>
      </c>
      <c r="J22" s="23" t="s">
        <v>66</v>
      </c>
      <c r="K22" s="66" t="s">
        <v>66</v>
      </c>
      <c r="L22" s="30" t="s">
        <v>300</v>
      </c>
      <c r="M22" s="30" t="s">
        <v>321</v>
      </c>
      <c r="N22" s="31">
        <v>3</v>
      </c>
      <c r="O22" s="24">
        <v>5</v>
      </c>
      <c r="P22" s="24">
        <v>3</v>
      </c>
      <c r="Q22" s="24">
        <v>1</v>
      </c>
      <c r="R22" s="24">
        <v>5</v>
      </c>
      <c r="S22" s="24">
        <f t="shared" si="5"/>
        <v>3.1000000000000005</v>
      </c>
      <c r="T22" s="24">
        <v>4</v>
      </c>
      <c r="U22" s="24">
        <v>5</v>
      </c>
      <c r="V22" s="24">
        <f t="shared" si="6"/>
        <v>4.5999999999999996</v>
      </c>
      <c r="W22" s="25">
        <f t="shared" si="0"/>
        <v>14.260000000000002</v>
      </c>
      <c r="X22" s="71" t="str">
        <f t="shared" si="1"/>
        <v>M</v>
      </c>
      <c r="Y22" s="26" t="s">
        <v>224</v>
      </c>
      <c r="Z22" s="27" t="s">
        <v>73</v>
      </c>
      <c r="AA22" s="24">
        <v>5</v>
      </c>
      <c r="AB22" s="24"/>
      <c r="AC22" s="24">
        <f t="shared" si="2"/>
        <v>5</v>
      </c>
      <c r="AD22" s="46">
        <f t="shared" si="3"/>
        <v>9.2600000000000016</v>
      </c>
      <c r="AE22" s="71" t="str">
        <f t="shared" si="4"/>
        <v>M</v>
      </c>
      <c r="AF22" s="27" t="s">
        <v>73</v>
      </c>
      <c r="AG22" s="27" t="s">
        <v>73</v>
      </c>
      <c r="AH22" s="27" t="s">
        <v>73</v>
      </c>
      <c r="AI22" s="27" t="s">
        <v>73</v>
      </c>
      <c r="AJ22" s="27" t="s">
        <v>73</v>
      </c>
      <c r="AK22" s="27" t="s">
        <v>73</v>
      </c>
      <c r="AL22" s="27" t="s">
        <v>73</v>
      </c>
      <c r="AM22" s="27" t="s">
        <v>73</v>
      </c>
      <c r="AN22" s="27" t="s">
        <v>73</v>
      </c>
      <c r="AO22" s="27" t="s">
        <v>73</v>
      </c>
      <c r="AP22" s="27" t="s">
        <v>73</v>
      </c>
      <c r="AQ22" s="27" t="s">
        <v>73</v>
      </c>
      <c r="AR22" s="27" t="s">
        <v>73</v>
      </c>
      <c r="AS22" s="27" t="s">
        <v>463</v>
      </c>
      <c r="AT22" s="27" t="s">
        <v>374</v>
      </c>
      <c r="AU22" s="27" t="s">
        <v>392</v>
      </c>
    </row>
    <row r="23" spans="1:47" s="47" customFormat="1" ht="186.6" customHeight="1" x14ac:dyDescent="0.2">
      <c r="A23" s="40">
        <v>20</v>
      </c>
      <c r="B23" s="22" t="s">
        <v>293</v>
      </c>
      <c r="C23" s="63" t="s">
        <v>294</v>
      </c>
      <c r="D23" s="43" t="s">
        <v>390</v>
      </c>
      <c r="E23" s="58" t="s">
        <v>344</v>
      </c>
      <c r="F23" s="63" t="s">
        <v>66</v>
      </c>
      <c r="G23" s="63" t="s">
        <v>303</v>
      </c>
      <c r="H23" s="63" t="s">
        <v>64</v>
      </c>
      <c r="I23" s="67" t="s">
        <v>66</v>
      </c>
      <c r="J23" s="23" t="s">
        <v>66</v>
      </c>
      <c r="K23" s="23" t="s">
        <v>66</v>
      </c>
      <c r="L23" s="30" t="s">
        <v>300</v>
      </c>
      <c r="M23" s="30" t="s">
        <v>322</v>
      </c>
      <c r="N23" s="31">
        <v>3</v>
      </c>
      <c r="O23" s="24">
        <v>5</v>
      </c>
      <c r="P23" s="24">
        <v>3</v>
      </c>
      <c r="Q23" s="24">
        <v>1</v>
      </c>
      <c r="R23" s="24">
        <v>5</v>
      </c>
      <c r="S23" s="24">
        <f t="shared" si="5"/>
        <v>3.1000000000000005</v>
      </c>
      <c r="T23" s="24">
        <v>4</v>
      </c>
      <c r="U23" s="24">
        <v>5</v>
      </c>
      <c r="V23" s="24">
        <f t="shared" si="6"/>
        <v>4.5999999999999996</v>
      </c>
      <c r="W23" s="25">
        <f t="shared" si="0"/>
        <v>14.260000000000002</v>
      </c>
      <c r="X23" s="71" t="str">
        <f t="shared" si="1"/>
        <v>M</v>
      </c>
      <c r="Y23" s="26" t="s">
        <v>224</v>
      </c>
      <c r="Z23" s="27" t="s">
        <v>73</v>
      </c>
      <c r="AA23" s="24">
        <v>5</v>
      </c>
      <c r="AB23" s="24"/>
      <c r="AC23" s="24">
        <f t="shared" si="2"/>
        <v>5</v>
      </c>
      <c r="AD23" s="46">
        <f t="shared" si="3"/>
        <v>9.2600000000000016</v>
      </c>
      <c r="AE23" s="71" t="str">
        <f t="shared" si="4"/>
        <v>M</v>
      </c>
      <c r="AF23" s="27" t="s">
        <v>73</v>
      </c>
      <c r="AG23" s="27" t="s">
        <v>73</v>
      </c>
      <c r="AH23" s="27" t="s">
        <v>73</v>
      </c>
      <c r="AI23" s="27" t="s">
        <v>73</v>
      </c>
      <c r="AJ23" s="27" t="s">
        <v>73</v>
      </c>
      <c r="AK23" s="27" t="s">
        <v>73</v>
      </c>
      <c r="AL23" s="27" t="s">
        <v>73</v>
      </c>
      <c r="AM23" s="27" t="s">
        <v>73</v>
      </c>
      <c r="AN23" s="27" t="s">
        <v>73</v>
      </c>
      <c r="AO23" s="27" t="s">
        <v>73</v>
      </c>
      <c r="AP23" s="27" t="s">
        <v>73</v>
      </c>
      <c r="AQ23" s="27" t="s">
        <v>73</v>
      </c>
      <c r="AR23" s="27" t="s">
        <v>73</v>
      </c>
      <c r="AS23" s="27"/>
      <c r="AT23" s="27"/>
      <c r="AU23" s="27"/>
    </row>
    <row r="24" spans="1:47" s="47" customFormat="1" ht="186.6" customHeight="1" x14ac:dyDescent="0.2">
      <c r="A24" s="40">
        <v>21</v>
      </c>
      <c r="B24" s="22" t="s">
        <v>293</v>
      </c>
      <c r="C24" s="63" t="s">
        <v>295</v>
      </c>
      <c r="D24" s="43" t="s">
        <v>63</v>
      </c>
      <c r="E24" s="58" t="s">
        <v>344</v>
      </c>
      <c r="F24" s="63" t="s">
        <v>66</v>
      </c>
      <c r="G24" s="63" t="s">
        <v>303</v>
      </c>
      <c r="H24" s="63" t="s">
        <v>64</v>
      </c>
      <c r="I24" s="67" t="s">
        <v>66</v>
      </c>
      <c r="J24" s="23" t="s">
        <v>66</v>
      </c>
      <c r="K24" s="23" t="s">
        <v>66</v>
      </c>
      <c r="L24" s="30" t="s">
        <v>300</v>
      </c>
      <c r="M24" s="30" t="s">
        <v>322</v>
      </c>
      <c r="N24" s="31">
        <v>3</v>
      </c>
      <c r="O24" s="24">
        <v>5</v>
      </c>
      <c r="P24" s="24">
        <v>3</v>
      </c>
      <c r="Q24" s="24">
        <v>1</v>
      </c>
      <c r="R24" s="24">
        <v>5</v>
      </c>
      <c r="S24" s="24">
        <f t="shared" si="5"/>
        <v>3.1000000000000005</v>
      </c>
      <c r="T24" s="24">
        <v>4</v>
      </c>
      <c r="U24" s="24">
        <v>5</v>
      </c>
      <c r="V24" s="24">
        <f t="shared" si="6"/>
        <v>4.5999999999999996</v>
      </c>
      <c r="W24" s="25">
        <f t="shared" si="0"/>
        <v>14.260000000000002</v>
      </c>
      <c r="X24" s="71" t="str">
        <f t="shared" si="1"/>
        <v>M</v>
      </c>
      <c r="Y24" s="26" t="s">
        <v>224</v>
      </c>
      <c r="Z24" s="27" t="s">
        <v>73</v>
      </c>
      <c r="AA24" s="24">
        <v>5</v>
      </c>
      <c r="AB24" s="24"/>
      <c r="AC24" s="24">
        <f t="shared" si="2"/>
        <v>5</v>
      </c>
      <c r="AD24" s="46">
        <f t="shared" si="3"/>
        <v>9.2600000000000016</v>
      </c>
      <c r="AE24" s="71" t="str">
        <f t="shared" si="4"/>
        <v>M</v>
      </c>
      <c r="AF24" s="27" t="s">
        <v>73</v>
      </c>
      <c r="AG24" s="27" t="s">
        <v>73</v>
      </c>
      <c r="AH24" s="27" t="s">
        <v>73</v>
      </c>
      <c r="AI24" s="27" t="s">
        <v>73</v>
      </c>
      <c r="AJ24" s="27" t="s">
        <v>73</v>
      </c>
      <c r="AK24" s="27" t="s">
        <v>73</v>
      </c>
      <c r="AL24" s="27" t="s">
        <v>73</v>
      </c>
      <c r="AM24" s="27" t="s">
        <v>73</v>
      </c>
      <c r="AN24" s="27" t="s">
        <v>73</v>
      </c>
      <c r="AO24" s="27" t="s">
        <v>73</v>
      </c>
      <c r="AP24" s="27" t="s">
        <v>73</v>
      </c>
      <c r="AQ24" s="27" t="s">
        <v>73</v>
      </c>
      <c r="AR24" s="27" t="s">
        <v>73</v>
      </c>
      <c r="AS24" s="27"/>
      <c r="AT24" s="27"/>
      <c r="AU24" s="27"/>
    </row>
    <row r="25" spans="1:47" s="47" customFormat="1" ht="186.6" customHeight="1" x14ac:dyDescent="0.2">
      <c r="A25" s="40">
        <v>22</v>
      </c>
      <c r="B25" s="22" t="s">
        <v>293</v>
      </c>
      <c r="C25" s="63" t="s">
        <v>296</v>
      </c>
      <c r="D25" s="43" t="s">
        <v>391</v>
      </c>
      <c r="E25" s="58" t="s">
        <v>344</v>
      </c>
      <c r="F25" s="63" t="s">
        <v>66</v>
      </c>
      <c r="G25" s="63" t="s">
        <v>303</v>
      </c>
      <c r="H25" s="63" t="s">
        <v>64</v>
      </c>
      <c r="I25" s="67" t="s">
        <v>66</v>
      </c>
      <c r="J25" s="23" t="s">
        <v>66</v>
      </c>
      <c r="K25" s="66" t="s">
        <v>66</v>
      </c>
      <c r="L25" s="30" t="s">
        <v>300</v>
      </c>
      <c r="M25" s="30" t="s">
        <v>323</v>
      </c>
      <c r="N25" s="31">
        <v>3</v>
      </c>
      <c r="O25" s="24">
        <v>5</v>
      </c>
      <c r="P25" s="24">
        <v>3</v>
      </c>
      <c r="Q25" s="24">
        <v>1</v>
      </c>
      <c r="R25" s="24">
        <v>5</v>
      </c>
      <c r="S25" s="24">
        <f t="shared" si="5"/>
        <v>3.1000000000000005</v>
      </c>
      <c r="T25" s="24">
        <v>4</v>
      </c>
      <c r="U25" s="24">
        <v>5</v>
      </c>
      <c r="V25" s="24">
        <f t="shared" si="6"/>
        <v>4.5999999999999996</v>
      </c>
      <c r="W25" s="25">
        <f t="shared" si="0"/>
        <v>14.260000000000002</v>
      </c>
      <c r="X25" s="71" t="str">
        <f t="shared" si="1"/>
        <v>M</v>
      </c>
      <c r="Y25" s="26" t="s">
        <v>224</v>
      </c>
      <c r="Z25" s="27" t="s">
        <v>73</v>
      </c>
      <c r="AA25" s="24">
        <v>5</v>
      </c>
      <c r="AB25" s="24"/>
      <c r="AC25" s="24">
        <f t="shared" si="2"/>
        <v>5</v>
      </c>
      <c r="AD25" s="46">
        <f t="shared" si="3"/>
        <v>9.2600000000000016</v>
      </c>
      <c r="AE25" s="71" t="str">
        <f t="shared" si="4"/>
        <v>M</v>
      </c>
      <c r="AF25" s="27" t="s">
        <v>73</v>
      </c>
      <c r="AG25" s="27" t="s">
        <v>73</v>
      </c>
      <c r="AH25" s="27" t="s">
        <v>73</v>
      </c>
      <c r="AI25" s="27" t="s">
        <v>73</v>
      </c>
      <c r="AJ25" s="27" t="s">
        <v>73</v>
      </c>
      <c r="AK25" s="27" t="s">
        <v>73</v>
      </c>
      <c r="AL25" s="27" t="s">
        <v>73</v>
      </c>
      <c r="AM25" s="27" t="s">
        <v>73</v>
      </c>
      <c r="AN25" s="27" t="s">
        <v>73</v>
      </c>
      <c r="AO25" s="27" t="s">
        <v>73</v>
      </c>
      <c r="AP25" s="27" t="s">
        <v>73</v>
      </c>
      <c r="AQ25" s="27" t="s">
        <v>73</v>
      </c>
      <c r="AR25" s="27" t="s">
        <v>73</v>
      </c>
      <c r="AS25" s="27"/>
      <c r="AT25" s="27"/>
      <c r="AU25" s="27"/>
    </row>
    <row r="26" spans="1:47" ht="204.6" customHeight="1" x14ac:dyDescent="0.3">
      <c r="A26" s="40">
        <v>23</v>
      </c>
      <c r="B26" s="22" t="s">
        <v>27</v>
      </c>
      <c r="C26" s="63" t="s">
        <v>39</v>
      </c>
      <c r="D26" s="52" t="s">
        <v>116</v>
      </c>
      <c r="E26" s="58" t="s">
        <v>119</v>
      </c>
      <c r="F26" s="63" t="s">
        <v>66</v>
      </c>
      <c r="G26" s="63" t="s">
        <v>303</v>
      </c>
      <c r="H26" s="63" t="s">
        <v>64</v>
      </c>
      <c r="I26" s="67" t="s">
        <v>70</v>
      </c>
      <c r="J26" s="23" t="s">
        <v>66</v>
      </c>
      <c r="K26" s="66" t="s">
        <v>66</v>
      </c>
      <c r="L26" s="30" t="s">
        <v>300</v>
      </c>
      <c r="M26" s="26" t="s">
        <v>324</v>
      </c>
      <c r="N26" s="76">
        <v>4</v>
      </c>
      <c r="O26" s="24">
        <v>3</v>
      </c>
      <c r="P26" s="24">
        <v>3</v>
      </c>
      <c r="Q26" s="24">
        <v>1</v>
      </c>
      <c r="R26" s="24">
        <v>5</v>
      </c>
      <c r="S26" s="24">
        <f t="shared" si="5"/>
        <v>3.2</v>
      </c>
      <c r="T26" s="24">
        <v>4</v>
      </c>
      <c r="U26" s="24">
        <v>5</v>
      </c>
      <c r="V26" s="24">
        <f t="shared" si="6"/>
        <v>4.5999999999999996</v>
      </c>
      <c r="W26" s="25">
        <f t="shared" si="0"/>
        <v>14.719999999999999</v>
      </c>
      <c r="X26" s="71" t="str">
        <f t="shared" si="1"/>
        <v>M</v>
      </c>
      <c r="Y26" s="44" t="s">
        <v>117</v>
      </c>
      <c r="Z26" s="27" t="s">
        <v>73</v>
      </c>
      <c r="AA26" s="24">
        <v>8</v>
      </c>
      <c r="AB26" s="24"/>
      <c r="AC26" s="24">
        <f t="shared" si="2"/>
        <v>8</v>
      </c>
      <c r="AD26" s="46">
        <f t="shared" si="3"/>
        <v>6.7199999999999989</v>
      </c>
      <c r="AE26" s="71" t="str">
        <f t="shared" si="4"/>
        <v>M</v>
      </c>
      <c r="AF26" s="27" t="s">
        <v>73</v>
      </c>
      <c r="AG26" s="27" t="s">
        <v>73</v>
      </c>
      <c r="AH26" s="27" t="s">
        <v>73</v>
      </c>
      <c r="AI26" s="27" t="s">
        <v>73</v>
      </c>
      <c r="AJ26" s="27" t="s">
        <v>73</v>
      </c>
      <c r="AK26" s="27" t="s">
        <v>73</v>
      </c>
      <c r="AL26" s="27" t="s">
        <v>73</v>
      </c>
      <c r="AM26" s="27" t="s">
        <v>73</v>
      </c>
      <c r="AN26" s="27" t="s">
        <v>73</v>
      </c>
      <c r="AO26" s="27" t="s">
        <v>73</v>
      </c>
      <c r="AP26" s="27" t="s">
        <v>73</v>
      </c>
      <c r="AQ26" s="27" t="s">
        <v>73</v>
      </c>
      <c r="AR26" s="27" t="s">
        <v>73</v>
      </c>
      <c r="AS26" s="27"/>
      <c r="AT26" s="27"/>
      <c r="AU26" s="27"/>
    </row>
    <row r="27" spans="1:47" ht="216" x14ac:dyDescent="0.3">
      <c r="A27" s="40">
        <v>24</v>
      </c>
      <c r="B27" s="22" t="s">
        <v>27</v>
      </c>
      <c r="C27" s="63" t="s">
        <v>41</v>
      </c>
      <c r="D27" s="52" t="s">
        <v>111</v>
      </c>
      <c r="E27" s="58" t="s">
        <v>119</v>
      </c>
      <c r="F27" s="63" t="s">
        <v>66</v>
      </c>
      <c r="G27" s="63" t="s">
        <v>303</v>
      </c>
      <c r="H27" s="63" t="s">
        <v>64</v>
      </c>
      <c r="I27" s="67" t="s">
        <v>70</v>
      </c>
      <c r="J27" s="23" t="s">
        <v>66</v>
      </c>
      <c r="K27" s="23" t="s">
        <v>66</v>
      </c>
      <c r="L27" s="30" t="s">
        <v>300</v>
      </c>
      <c r="M27" s="26" t="s">
        <v>325</v>
      </c>
      <c r="N27" s="76">
        <v>1</v>
      </c>
      <c r="O27" s="24">
        <v>5</v>
      </c>
      <c r="P27" s="24">
        <v>3</v>
      </c>
      <c r="Q27" s="24">
        <v>1</v>
      </c>
      <c r="R27" s="24">
        <v>5</v>
      </c>
      <c r="S27" s="24">
        <f t="shared" si="5"/>
        <v>2.2999999999999998</v>
      </c>
      <c r="T27" s="24">
        <v>4</v>
      </c>
      <c r="U27" s="24">
        <v>5</v>
      </c>
      <c r="V27" s="24">
        <f t="shared" si="6"/>
        <v>4.5999999999999996</v>
      </c>
      <c r="W27" s="25">
        <f t="shared" si="0"/>
        <v>10.579999999999998</v>
      </c>
      <c r="X27" s="71" t="str">
        <f t="shared" si="1"/>
        <v>M</v>
      </c>
      <c r="Y27" s="26" t="s">
        <v>231</v>
      </c>
      <c r="Z27" s="27" t="s">
        <v>73</v>
      </c>
      <c r="AA27" s="24">
        <v>7</v>
      </c>
      <c r="AB27" s="24"/>
      <c r="AC27" s="24">
        <f t="shared" si="2"/>
        <v>7</v>
      </c>
      <c r="AD27" s="46">
        <f t="shared" si="3"/>
        <v>3.5799999999999983</v>
      </c>
      <c r="AE27" s="71" t="str">
        <f t="shared" si="4"/>
        <v>B</v>
      </c>
      <c r="AF27" s="27" t="s">
        <v>73</v>
      </c>
      <c r="AG27" s="27" t="s">
        <v>73</v>
      </c>
      <c r="AH27" s="27" t="s">
        <v>73</v>
      </c>
      <c r="AI27" s="27" t="s">
        <v>73</v>
      </c>
      <c r="AJ27" s="27" t="s">
        <v>73</v>
      </c>
      <c r="AK27" s="27" t="s">
        <v>73</v>
      </c>
      <c r="AL27" s="27" t="s">
        <v>73</v>
      </c>
      <c r="AM27" s="27" t="s">
        <v>73</v>
      </c>
      <c r="AN27" s="27" t="s">
        <v>73</v>
      </c>
      <c r="AO27" s="27" t="s">
        <v>73</v>
      </c>
      <c r="AP27" s="27" t="s">
        <v>73</v>
      </c>
      <c r="AQ27" s="27" t="s">
        <v>73</v>
      </c>
      <c r="AR27" s="27" t="s">
        <v>73</v>
      </c>
      <c r="AS27" s="27" t="s">
        <v>464</v>
      </c>
      <c r="AT27" s="27" t="s">
        <v>374</v>
      </c>
      <c r="AU27" s="27" t="s">
        <v>392</v>
      </c>
    </row>
    <row r="28" spans="1:47" ht="189" customHeight="1" x14ac:dyDescent="0.3">
      <c r="A28" s="40">
        <v>25</v>
      </c>
      <c r="B28" s="22" t="s">
        <v>27</v>
      </c>
      <c r="C28" s="63" t="s">
        <v>28</v>
      </c>
      <c r="D28" s="43" t="s">
        <v>118</v>
      </c>
      <c r="E28" s="58" t="s">
        <v>119</v>
      </c>
      <c r="F28" s="63" t="s">
        <v>66</v>
      </c>
      <c r="G28" s="63" t="s">
        <v>303</v>
      </c>
      <c r="H28" s="63" t="s">
        <v>64</v>
      </c>
      <c r="I28" s="67" t="s">
        <v>70</v>
      </c>
      <c r="J28" s="23" t="s">
        <v>66</v>
      </c>
      <c r="K28" s="66" t="s">
        <v>66</v>
      </c>
      <c r="L28" s="30" t="s">
        <v>300</v>
      </c>
      <c r="M28" s="26" t="s">
        <v>326</v>
      </c>
      <c r="N28" s="76">
        <v>4</v>
      </c>
      <c r="O28" s="24">
        <v>3</v>
      </c>
      <c r="P28" s="24">
        <v>3</v>
      </c>
      <c r="Q28" s="24">
        <v>1</v>
      </c>
      <c r="R28" s="24">
        <v>5</v>
      </c>
      <c r="S28" s="24">
        <f t="shared" si="5"/>
        <v>3.2</v>
      </c>
      <c r="T28" s="24">
        <v>3</v>
      </c>
      <c r="U28" s="24">
        <v>5</v>
      </c>
      <c r="V28" s="24">
        <f t="shared" si="6"/>
        <v>4.2</v>
      </c>
      <c r="W28" s="25">
        <f t="shared" si="0"/>
        <v>13.440000000000001</v>
      </c>
      <c r="X28" s="71" t="str">
        <f t="shared" si="1"/>
        <v>M</v>
      </c>
      <c r="Y28" s="44" t="s">
        <v>232</v>
      </c>
      <c r="Z28" s="27" t="s">
        <v>475</v>
      </c>
      <c r="AA28" s="24">
        <v>8</v>
      </c>
      <c r="AB28" s="24">
        <v>1</v>
      </c>
      <c r="AC28" s="24">
        <f t="shared" si="2"/>
        <v>7</v>
      </c>
      <c r="AD28" s="46">
        <f t="shared" si="3"/>
        <v>6.4400000000000013</v>
      </c>
      <c r="AE28" s="71" t="str">
        <f t="shared" si="4"/>
        <v>M</v>
      </c>
      <c r="AF28" s="27" t="s">
        <v>73</v>
      </c>
      <c r="AG28" s="27" t="s">
        <v>73</v>
      </c>
      <c r="AH28" s="27" t="s">
        <v>73</v>
      </c>
      <c r="AI28" s="27" t="s">
        <v>73</v>
      </c>
      <c r="AJ28" s="27" t="s">
        <v>73</v>
      </c>
      <c r="AK28" s="27" t="s">
        <v>452</v>
      </c>
      <c r="AL28" s="27" t="s">
        <v>361</v>
      </c>
      <c r="AM28" s="27" t="s">
        <v>453</v>
      </c>
      <c r="AN28" s="27" t="s">
        <v>138</v>
      </c>
      <c r="AO28" s="27" t="s">
        <v>454</v>
      </c>
      <c r="AP28" s="27" t="s">
        <v>362</v>
      </c>
      <c r="AQ28" s="80" t="s">
        <v>72</v>
      </c>
      <c r="AR28" s="27" t="s">
        <v>73</v>
      </c>
      <c r="AS28" s="27"/>
      <c r="AT28" s="27"/>
      <c r="AU28" s="27"/>
    </row>
    <row r="29" spans="1:47" ht="216" x14ac:dyDescent="0.3">
      <c r="A29" s="40">
        <v>26</v>
      </c>
      <c r="B29" s="22" t="s">
        <v>27</v>
      </c>
      <c r="C29" s="63" t="s">
        <v>5</v>
      </c>
      <c r="D29" s="43" t="s">
        <v>120</v>
      </c>
      <c r="E29" s="58" t="s">
        <v>119</v>
      </c>
      <c r="F29" s="63" t="s">
        <v>66</v>
      </c>
      <c r="G29" s="63" t="s">
        <v>303</v>
      </c>
      <c r="H29" s="63" t="s">
        <v>64</v>
      </c>
      <c r="I29" s="67" t="s">
        <v>70</v>
      </c>
      <c r="J29" s="23" t="s">
        <v>66</v>
      </c>
      <c r="K29" s="23" t="s">
        <v>66</v>
      </c>
      <c r="L29" s="30" t="s">
        <v>300</v>
      </c>
      <c r="M29" s="26" t="s">
        <v>327</v>
      </c>
      <c r="N29" s="76">
        <v>4</v>
      </c>
      <c r="O29" s="24">
        <v>5</v>
      </c>
      <c r="P29" s="24">
        <v>3</v>
      </c>
      <c r="Q29" s="24">
        <v>1</v>
      </c>
      <c r="R29" s="24">
        <v>5</v>
      </c>
      <c r="S29" s="24">
        <f t="shared" si="5"/>
        <v>3.5</v>
      </c>
      <c r="T29" s="24">
        <v>4</v>
      </c>
      <c r="U29" s="24">
        <v>5</v>
      </c>
      <c r="V29" s="24">
        <f t="shared" si="6"/>
        <v>4.5999999999999996</v>
      </c>
      <c r="W29" s="25">
        <f t="shared" si="0"/>
        <v>16.099999999999998</v>
      </c>
      <c r="X29" s="71" t="str">
        <f t="shared" si="1"/>
        <v>A</v>
      </c>
      <c r="Y29" s="44" t="s">
        <v>233</v>
      </c>
      <c r="Z29" s="27" t="s">
        <v>73</v>
      </c>
      <c r="AA29" s="24">
        <v>9</v>
      </c>
      <c r="AB29" s="24"/>
      <c r="AC29" s="24">
        <f t="shared" si="2"/>
        <v>9</v>
      </c>
      <c r="AD29" s="46">
        <f t="shared" si="3"/>
        <v>7.0999999999999979</v>
      </c>
      <c r="AE29" s="71" t="str">
        <f t="shared" si="4"/>
        <v>M</v>
      </c>
      <c r="AF29" s="27" t="s">
        <v>73</v>
      </c>
      <c r="AG29" s="27" t="s">
        <v>73</v>
      </c>
      <c r="AH29" s="27" t="s">
        <v>73</v>
      </c>
      <c r="AI29" s="27" t="s">
        <v>73</v>
      </c>
      <c r="AJ29" s="27" t="s">
        <v>73</v>
      </c>
      <c r="AK29" s="27" t="s">
        <v>73</v>
      </c>
      <c r="AL29" s="27" t="s">
        <v>73</v>
      </c>
      <c r="AM29" s="27" t="s">
        <v>73</v>
      </c>
      <c r="AN29" s="27" t="s">
        <v>73</v>
      </c>
      <c r="AO29" s="27" t="s">
        <v>73</v>
      </c>
      <c r="AP29" s="27" t="s">
        <v>73</v>
      </c>
      <c r="AQ29" s="27" t="s">
        <v>73</v>
      </c>
      <c r="AR29" s="27" t="s">
        <v>73</v>
      </c>
      <c r="AS29" s="27" t="s">
        <v>465</v>
      </c>
      <c r="AT29" s="27" t="s">
        <v>374</v>
      </c>
      <c r="AU29" s="27" t="s">
        <v>392</v>
      </c>
    </row>
    <row r="30" spans="1:47" ht="216" x14ac:dyDescent="0.3">
      <c r="A30" s="40">
        <v>27</v>
      </c>
      <c r="B30" s="22" t="s">
        <v>27</v>
      </c>
      <c r="C30" s="63" t="s">
        <v>51</v>
      </c>
      <c r="D30" s="43" t="s">
        <v>121</v>
      </c>
      <c r="E30" s="58" t="s">
        <v>119</v>
      </c>
      <c r="F30" s="63" t="s">
        <v>66</v>
      </c>
      <c r="G30" s="63" t="s">
        <v>303</v>
      </c>
      <c r="H30" s="63" t="s">
        <v>64</v>
      </c>
      <c r="I30" s="67" t="s">
        <v>70</v>
      </c>
      <c r="J30" s="23" t="s">
        <v>66</v>
      </c>
      <c r="K30" s="23" t="s">
        <v>66</v>
      </c>
      <c r="L30" s="30" t="s">
        <v>300</v>
      </c>
      <c r="M30" s="26" t="s">
        <v>328</v>
      </c>
      <c r="N30" s="76">
        <v>1</v>
      </c>
      <c r="O30" s="24">
        <v>3</v>
      </c>
      <c r="P30" s="24">
        <v>3</v>
      </c>
      <c r="Q30" s="24">
        <v>1</v>
      </c>
      <c r="R30" s="24">
        <v>5</v>
      </c>
      <c r="S30" s="24">
        <f t="shared" si="5"/>
        <v>1.9999999999999998</v>
      </c>
      <c r="T30" s="24">
        <v>3</v>
      </c>
      <c r="U30" s="24">
        <v>5</v>
      </c>
      <c r="V30" s="24">
        <f t="shared" si="6"/>
        <v>4.2</v>
      </c>
      <c r="W30" s="25">
        <f t="shared" si="0"/>
        <v>8.3999999999999986</v>
      </c>
      <c r="X30" s="71" t="str">
        <f t="shared" si="1"/>
        <v>M</v>
      </c>
      <c r="Y30" s="44" t="s">
        <v>234</v>
      </c>
      <c r="Z30" s="27" t="s">
        <v>73</v>
      </c>
      <c r="AA30" s="24">
        <v>6</v>
      </c>
      <c r="AB30" s="24"/>
      <c r="AC30" s="24">
        <f t="shared" si="2"/>
        <v>6</v>
      </c>
      <c r="AD30" s="46">
        <f t="shared" si="3"/>
        <v>2.3999999999999986</v>
      </c>
      <c r="AE30" s="71" t="str">
        <f t="shared" si="4"/>
        <v>B</v>
      </c>
      <c r="AF30" s="27" t="s">
        <v>73</v>
      </c>
      <c r="AG30" s="27" t="s">
        <v>73</v>
      </c>
      <c r="AH30" s="27" t="s">
        <v>73</v>
      </c>
      <c r="AI30" s="27" t="s">
        <v>73</v>
      </c>
      <c r="AJ30" s="27" t="s">
        <v>73</v>
      </c>
      <c r="AK30" s="27" t="s">
        <v>73</v>
      </c>
      <c r="AL30" s="27" t="s">
        <v>73</v>
      </c>
      <c r="AM30" s="27" t="s">
        <v>73</v>
      </c>
      <c r="AN30" s="27" t="s">
        <v>73</v>
      </c>
      <c r="AO30" s="27" t="s">
        <v>73</v>
      </c>
      <c r="AP30" s="27" t="s">
        <v>73</v>
      </c>
      <c r="AQ30" s="27" t="s">
        <v>73</v>
      </c>
      <c r="AR30" s="27" t="s">
        <v>73</v>
      </c>
      <c r="AS30" s="27" t="s">
        <v>466</v>
      </c>
      <c r="AT30" s="27" t="s">
        <v>374</v>
      </c>
      <c r="AU30" s="27" t="s">
        <v>392</v>
      </c>
    </row>
    <row r="31" spans="1:47" ht="216" x14ac:dyDescent="0.3">
      <c r="A31" s="40">
        <v>28</v>
      </c>
      <c r="B31" s="22" t="s">
        <v>27</v>
      </c>
      <c r="C31" s="63" t="s">
        <v>7</v>
      </c>
      <c r="D31" s="42" t="s">
        <v>71</v>
      </c>
      <c r="E31" s="58" t="s">
        <v>119</v>
      </c>
      <c r="F31" s="63" t="s">
        <v>66</v>
      </c>
      <c r="G31" s="63" t="s">
        <v>303</v>
      </c>
      <c r="H31" s="63" t="s">
        <v>64</v>
      </c>
      <c r="I31" s="67" t="s">
        <v>70</v>
      </c>
      <c r="J31" s="23" t="s">
        <v>66</v>
      </c>
      <c r="K31" s="23" t="s">
        <v>66</v>
      </c>
      <c r="L31" s="30" t="s">
        <v>300</v>
      </c>
      <c r="M31" s="26" t="s">
        <v>329</v>
      </c>
      <c r="N31" s="76">
        <v>4</v>
      </c>
      <c r="O31" s="24">
        <v>3</v>
      </c>
      <c r="P31" s="24">
        <v>3</v>
      </c>
      <c r="Q31" s="24">
        <v>1</v>
      </c>
      <c r="R31" s="24">
        <v>5</v>
      </c>
      <c r="S31" s="24">
        <f t="shared" si="5"/>
        <v>3.2</v>
      </c>
      <c r="T31" s="24">
        <v>3</v>
      </c>
      <c r="U31" s="24">
        <v>5</v>
      </c>
      <c r="V31" s="24">
        <f t="shared" si="6"/>
        <v>4.2</v>
      </c>
      <c r="W31" s="25">
        <f t="shared" si="0"/>
        <v>13.440000000000001</v>
      </c>
      <c r="X31" s="71" t="str">
        <f t="shared" si="1"/>
        <v>M</v>
      </c>
      <c r="Y31" s="44" t="s">
        <v>235</v>
      </c>
      <c r="Z31" s="27" t="s">
        <v>73</v>
      </c>
      <c r="AA31" s="24">
        <v>9</v>
      </c>
      <c r="AB31" s="24"/>
      <c r="AC31" s="24">
        <f t="shared" si="2"/>
        <v>9</v>
      </c>
      <c r="AD31" s="46">
        <f t="shared" si="3"/>
        <v>4.4400000000000013</v>
      </c>
      <c r="AE31" s="71" t="str">
        <f t="shared" si="4"/>
        <v>B</v>
      </c>
      <c r="AF31" s="27" t="s">
        <v>73</v>
      </c>
      <c r="AG31" s="27" t="s">
        <v>73</v>
      </c>
      <c r="AH31" s="27" t="s">
        <v>73</v>
      </c>
      <c r="AI31" s="27" t="s">
        <v>73</v>
      </c>
      <c r="AJ31" s="27" t="s">
        <v>73</v>
      </c>
      <c r="AK31" s="27" t="s">
        <v>73</v>
      </c>
      <c r="AL31" s="27" t="s">
        <v>73</v>
      </c>
      <c r="AM31" s="27" t="s">
        <v>73</v>
      </c>
      <c r="AN31" s="27" t="s">
        <v>73</v>
      </c>
      <c r="AO31" s="27" t="s">
        <v>73</v>
      </c>
      <c r="AP31" s="27" t="s">
        <v>73</v>
      </c>
      <c r="AQ31" s="27" t="s">
        <v>73</v>
      </c>
      <c r="AR31" s="27" t="s">
        <v>73</v>
      </c>
      <c r="AS31" s="27"/>
      <c r="AT31" s="27"/>
      <c r="AU31" s="27"/>
    </row>
    <row r="32" spans="1:47" ht="168" customHeight="1" x14ac:dyDescent="0.3">
      <c r="A32" s="40">
        <v>29</v>
      </c>
      <c r="B32" s="22" t="s">
        <v>27</v>
      </c>
      <c r="C32" s="63" t="s">
        <v>12</v>
      </c>
      <c r="D32" s="42" t="s">
        <v>122</v>
      </c>
      <c r="E32" s="58" t="s">
        <v>119</v>
      </c>
      <c r="F32" s="63" t="s">
        <v>66</v>
      </c>
      <c r="G32" s="63" t="s">
        <v>303</v>
      </c>
      <c r="H32" s="63" t="s">
        <v>64</v>
      </c>
      <c r="I32" s="67" t="s">
        <v>70</v>
      </c>
      <c r="J32" s="23" t="s">
        <v>66</v>
      </c>
      <c r="K32" s="23" t="s">
        <v>66</v>
      </c>
      <c r="L32" s="30" t="s">
        <v>300</v>
      </c>
      <c r="M32" s="26" t="s">
        <v>330</v>
      </c>
      <c r="N32" s="76">
        <v>4</v>
      </c>
      <c r="O32" s="24">
        <v>5</v>
      </c>
      <c r="P32" s="24">
        <v>3</v>
      </c>
      <c r="Q32" s="24">
        <v>1</v>
      </c>
      <c r="R32" s="24">
        <v>5</v>
      </c>
      <c r="S32" s="24">
        <f t="shared" si="5"/>
        <v>3.5</v>
      </c>
      <c r="T32" s="24">
        <v>3</v>
      </c>
      <c r="U32" s="24">
        <v>5</v>
      </c>
      <c r="V32" s="24">
        <f t="shared" si="6"/>
        <v>4.2</v>
      </c>
      <c r="W32" s="25">
        <f t="shared" si="0"/>
        <v>14.700000000000001</v>
      </c>
      <c r="X32" s="71" t="str">
        <f t="shared" si="1"/>
        <v>M</v>
      </c>
      <c r="Y32" s="44" t="s">
        <v>236</v>
      </c>
      <c r="Z32" s="27" t="s">
        <v>73</v>
      </c>
      <c r="AA32" s="24">
        <v>9</v>
      </c>
      <c r="AB32" s="24"/>
      <c r="AC32" s="24">
        <f t="shared" si="2"/>
        <v>9</v>
      </c>
      <c r="AD32" s="46">
        <f t="shared" si="3"/>
        <v>5.7000000000000011</v>
      </c>
      <c r="AE32" s="71" t="str">
        <f t="shared" si="4"/>
        <v>M</v>
      </c>
      <c r="AF32" s="27" t="s">
        <v>73</v>
      </c>
      <c r="AG32" s="27" t="s">
        <v>73</v>
      </c>
      <c r="AH32" s="27" t="s">
        <v>73</v>
      </c>
      <c r="AI32" s="27" t="s">
        <v>73</v>
      </c>
      <c r="AJ32" s="27" t="s">
        <v>73</v>
      </c>
      <c r="AK32" s="27" t="s">
        <v>73</v>
      </c>
      <c r="AL32" s="27" t="s">
        <v>73</v>
      </c>
      <c r="AM32" s="27" t="s">
        <v>73</v>
      </c>
      <c r="AN32" s="27" t="s">
        <v>73</v>
      </c>
      <c r="AO32" s="27" t="s">
        <v>73</v>
      </c>
      <c r="AP32" s="27" t="s">
        <v>73</v>
      </c>
      <c r="AQ32" s="27" t="s">
        <v>73</v>
      </c>
      <c r="AR32" s="27" t="s">
        <v>73</v>
      </c>
      <c r="AS32" s="27" t="s">
        <v>467</v>
      </c>
      <c r="AT32" s="78" t="s">
        <v>374</v>
      </c>
      <c r="AU32" s="78" t="s">
        <v>392</v>
      </c>
    </row>
    <row r="33" spans="1:47" ht="157.5" customHeight="1" x14ac:dyDescent="0.3">
      <c r="A33" s="40">
        <v>30</v>
      </c>
      <c r="B33" s="22" t="s">
        <v>27</v>
      </c>
      <c r="C33" s="63" t="s">
        <v>297</v>
      </c>
      <c r="D33" s="43" t="s">
        <v>111</v>
      </c>
      <c r="E33" s="58" t="s">
        <v>119</v>
      </c>
      <c r="F33" s="63" t="s">
        <v>66</v>
      </c>
      <c r="G33" s="63" t="s">
        <v>303</v>
      </c>
      <c r="H33" s="63" t="s">
        <v>64</v>
      </c>
      <c r="I33" s="67" t="s">
        <v>70</v>
      </c>
      <c r="J33" s="23" t="s">
        <v>66</v>
      </c>
      <c r="K33" s="23" t="s">
        <v>66</v>
      </c>
      <c r="L33" s="30" t="s">
        <v>300</v>
      </c>
      <c r="M33" s="26" t="s">
        <v>331</v>
      </c>
      <c r="N33" s="76">
        <v>2</v>
      </c>
      <c r="O33" s="24">
        <v>5</v>
      </c>
      <c r="P33" s="24">
        <v>3</v>
      </c>
      <c r="Q33" s="24">
        <v>1</v>
      </c>
      <c r="R33" s="24">
        <v>5</v>
      </c>
      <c r="S33" s="24">
        <f t="shared" si="5"/>
        <v>2.7</v>
      </c>
      <c r="T33" s="24">
        <v>3</v>
      </c>
      <c r="U33" s="24">
        <v>5</v>
      </c>
      <c r="V33" s="24">
        <f t="shared" si="6"/>
        <v>4.2</v>
      </c>
      <c r="W33" s="25">
        <f t="shared" si="0"/>
        <v>11.340000000000002</v>
      </c>
      <c r="X33" s="71" t="str">
        <f t="shared" si="1"/>
        <v>M</v>
      </c>
      <c r="Y33" s="26" t="s">
        <v>237</v>
      </c>
      <c r="Z33" s="27" t="s">
        <v>73</v>
      </c>
      <c r="AA33" s="24">
        <v>9</v>
      </c>
      <c r="AB33" s="24"/>
      <c r="AC33" s="24">
        <f t="shared" si="2"/>
        <v>9</v>
      </c>
      <c r="AD33" s="46">
        <f t="shared" si="3"/>
        <v>2.3400000000000016</v>
      </c>
      <c r="AE33" s="71" t="str">
        <f t="shared" si="4"/>
        <v>B</v>
      </c>
      <c r="AF33" s="27" t="s">
        <v>73</v>
      </c>
      <c r="AG33" s="27" t="s">
        <v>73</v>
      </c>
      <c r="AH33" s="27" t="s">
        <v>73</v>
      </c>
      <c r="AI33" s="27" t="s">
        <v>73</v>
      </c>
      <c r="AJ33" s="27" t="s">
        <v>73</v>
      </c>
      <c r="AK33" s="27" t="s">
        <v>73</v>
      </c>
      <c r="AL33" s="27" t="s">
        <v>73</v>
      </c>
      <c r="AM33" s="27" t="s">
        <v>73</v>
      </c>
      <c r="AN33" s="27" t="s">
        <v>73</v>
      </c>
      <c r="AO33" s="27" t="s">
        <v>73</v>
      </c>
      <c r="AP33" s="27" t="s">
        <v>73</v>
      </c>
      <c r="AQ33" s="27" t="s">
        <v>73</v>
      </c>
      <c r="AR33" s="27" t="s">
        <v>73</v>
      </c>
      <c r="AS33" s="27" t="s">
        <v>468</v>
      </c>
      <c r="AT33" s="27" t="s">
        <v>374</v>
      </c>
      <c r="AU33" s="27" t="s">
        <v>392</v>
      </c>
    </row>
    <row r="34" spans="1:47" ht="159" customHeight="1" x14ac:dyDescent="0.3">
      <c r="A34" s="40">
        <v>31</v>
      </c>
      <c r="B34" s="22" t="s">
        <v>27</v>
      </c>
      <c r="C34" s="63" t="s">
        <v>8</v>
      </c>
      <c r="D34" s="42" t="s">
        <v>123</v>
      </c>
      <c r="E34" s="58" t="s">
        <v>119</v>
      </c>
      <c r="F34" s="63" t="s">
        <v>66</v>
      </c>
      <c r="G34" s="63" t="s">
        <v>303</v>
      </c>
      <c r="H34" s="63" t="s">
        <v>64</v>
      </c>
      <c r="I34" s="67" t="s">
        <v>70</v>
      </c>
      <c r="J34" s="23" t="s">
        <v>66</v>
      </c>
      <c r="K34" s="23" t="s">
        <v>66</v>
      </c>
      <c r="L34" s="30" t="s">
        <v>300</v>
      </c>
      <c r="M34" s="58" t="s">
        <v>332</v>
      </c>
      <c r="N34" s="63">
        <v>4</v>
      </c>
      <c r="O34" s="24">
        <v>5</v>
      </c>
      <c r="P34" s="24">
        <v>3</v>
      </c>
      <c r="Q34" s="24">
        <v>1</v>
      </c>
      <c r="R34" s="24">
        <v>5</v>
      </c>
      <c r="S34" s="24">
        <f t="shared" si="5"/>
        <v>3.5</v>
      </c>
      <c r="T34" s="24">
        <v>3</v>
      </c>
      <c r="U34" s="24">
        <v>5</v>
      </c>
      <c r="V34" s="24">
        <f t="shared" si="6"/>
        <v>4.2</v>
      </c>
      <c r="W34" s="25">
        <f t="shared" si="0"/>
        <v>14.700000000000001</v>
      </c>
      <c r="X34" s="71" t="str">
        <f t="shared" si="1"/>
        <v>M</v>
      </c>
      <c r="Y34" s="44" t="s">
        <v>238</v>
      </c>
      <c r="Z34" s="27" t="s">
        <v>73</v>
      </c>
      <c r="AA34" s="24">
        <v>10</v>
      </c>
      <c r="AB34" s="24"/>
      <c r="AC34" s="24">
        <f t="shared" si="2"/>
        <v>10</v>
      </c>
      <c r="AD34" s="46">
        <f t="shared" si="3"/>
        <v>4.7000000000000011</v>
      </c>
      <c r="AE34" s="71" t="str">
        <f t="shared" si="4"/>
        <v>B</v>
      </c>
      <c r="AF34" s="27" t="s">
        <v>73</v>
      </c>
      <c r="AG34" s="27" t="s">
        <v>73</v>
      </c>
      <c r="AH34" s="27" t="s">
        <v>73</v>
      </c>
      <c r="AI34" s="27" t="s">
        <v>73</v>
      </c>
      <c r="AJ34" s="27" t="s">
        <v>73</v>
      </c>
      <c r="AK34" s="27" t="s">
        <v>73</v>
      </c>
      <c r="AL34" s="27" t="s">
        <v>73</v>
      </c>
      <c r="AM34" s="27" t="s">
        <v>73</v>
      </c>
      <c r="AN34" s="27" t="s">
        <v>73</v>
      </c>
      <c r="AO34" s="27" t="s">
        <v>73</v>
      </c>
      <c r="AP34" s="27" t="s">
        <v>73</v>
      </c>
      <c r="AQ34" s="27" t="s">
        <v>73</v>
      </c>
      <c r="AR34" s="27" t="s">
        <v>73</v>
      </c>
      <c r="AS34" s="27"/>
      <c r="AT34" s="27"/>
      <c r="AU34" s="27"/>
    </row>
    <row r="35" spans="1:47" ht="168.6" customHeight="1" x14ac:dyDescent="0.3">
      <c r="A35" s="40">
        <v>32</v>
      </c>
      <c r="B35" s="22" t="s">
        <v>27</v>
      </c>
      <c r="C35" s="63" t="s">
        <v>29</v>
      </c>
      <c r="D35" s="42" t="s">
        <v>123</v>
      </c>
      <c r="E35" s="58" t="s">
        <v>119</v>
      </c>
      <c r="F35" s="63" t="s">
        <v>66</v>
      </c>
      <c r="G35" s="63" t="s">
        <v>303</v>
      </c>
      <c r="H35" s="63" t="s">
        <v>64</v>
      </c>
      <c r="I35" s="67" t="s">
        <v>70</v>
      </c>
      <c r="J35" s="23" t="s">
        <v>66</v>
      </c>
      <c r="K35" s="23" t="s">
        <v>66</v>
      </c>
      <c r="L35" s="30" t="s">
        <v>300</v>
      </c>
      <c r="M35" s="58" t="s">
        <v>332</v>
      </c>
      <c r="N35" s="63">
        <v>4</v>
      </c>
      <c r="O35" s="24">
        <v>5</v>
      </c>
      <c r="P35" s="24">
        <v>3</v>
      </c>
      <c r="Q35" s="24">
        <v>1</v>
      </c>
      <c r="R35" s="24">
        <v>5</v>
      </c>
      <c r="S35" s="24">
        <f t="shared" si="5"/>
        <v>3.5</v>
      </c>
      <c r="T35" s="24">
        <v>3</v>
      </c>
      <c r="U35" s="24">
        <v>5</v>
      </c>
      <c r="V35" s="24">
        <f t="shared" si="6"/>
        <v>4.2</v>
      </c>
      <c r="W35" s="25">
        <f t="shared" si="0"/>
        <v>14.700000000000001</v>
      </c>
      <c r="X35" s="71" t="str">
        <f t="shared" si="1"/>
        <v>M</v>
      </c>
      <c r="Y35" s="44" t="s">
        <v>239</v>
      </c>
      <c r="Z35" s="27" t="s">
        <v>73</v>
      </c>
      <c r="AA35" s="24">
        <v>9</v>
      </c>
      <c r="AB35" s="24"/>
      <c r="AC35" s="24">
        <f t="shared" si="2"/>
        <v>9</v>
      </c>
      <c r="AD35" s="46">
        <f t="shared" si="3"/>
        <v>5.7000000000000011</v>
      </c>
      <c r="AE35" s="71" t="str">
        <f t="shared" si="4"/>
        <v>M</v>
      </c>
      <c r="AF35" s="27" t="s">
        <v>73</v>
      </c>
      <c r="AG35" s="27" t="s">
        <v>73</v>
      </c>
      <c r="AH35" s="27" t="s">
        <v>73</v>
      </c>
      <c r="AI35" s="27" t="s">
        <v>73</v>
      </c>
      <c r="AJ35" s="27" t="s">
        <v>73</v>
      </c>
      <c r="AK35" s="27" t="s">
        <v>73</v>
      </c>
      <c r="AL35" s="27" t="s">
        <v>73</v>
      </c>
      <c r="AM35" s="27" t="s">
        <v>73</v>
      </c>
      <c r="AN35" s="27" t="s">
        <v>73</v>
      </c>
      <c r="AO35" s="27" t="s">
        <v>73</v>
      </c>
      <c r="AP35" s="27" t="s">
        <v>73</v>
      </c>
      <c r="AQ35" s="27" t="s">
        <v>73</v>
      </c>
      <c r="AR35" s="27" t="s">
        <v>73</v>
      </c>
      <c r="AS35" s="27"/>
      <c r="AT35" s="27"/>
      <c r="AU35" s="27"/>
    </row>
    <row r="36" spans="1:47" ht="159.6" customHeight="1" x14ac:dyDescent="0.3">
      <c r="A36" s="40">
        <v>33</v>
      </c>
      <c r="B36" s="22" t="s">
        <v>27</v>
      </c>
      <c r="C36" s="63" t="s">
        <v>13</v>
      </c>
      <c r="D36" s="43" t="s">
        <v>124</v>
      </c>
      <c r="E36" s="58" t="s">
        <v>119</v>
      </c>
      <c r="F36" s="63" t="s">
        <v>66</v>
      </c>
      <c r="G36" s="63" t="s">
        <v>303</v>
      </c>
      <c r="H36" s="63" t="s">
        <v>64</v>
      </c>
      <c r="I36" s="67" t="s">
        <v>70</v>
      </c>
      <c r="J36" s="23" t="s">
        <v>66</v>
      </c>
      <c r="K36" s="23" t="s">
        <v>66</v>
      </c>
      <c r="L36" s="30" t="s">
        <v>300</v>
      </c>
      <c r="M36" s="58" t="s">
        <v>333</v>
      </c>
      <c r="N36" s="63">
        <v>4</v>
      </c>
      <c r="O36" s="24">
        <v>3</v>
      </c>
      <c r="P36" s="24">
        <v>3</v>
      </c>
      <c r="Q36" s="24">
        <v>1</v>
      </c>
      <c r="R36" s="24">
        <v>5</v>
      </c>
      <c r="S36" s="24">
        <f t="shared" si="5"/>
        <v>3.2</v>
      </c>
      <c r="T36" s="24">
        <v>4</v>
      </c>
      <c r="U36" s="24">
        <v>5</v>
      </c>
      <c r="V36" s="24">
        <f t="shared" si="6"/>
        <v>4.5999999999999996</v>
      </c>
      <c r="W36" s="25">
        <f t="shared" ref="W36:W67" si="7">S36*V36</f>
        <v>14.719999999999999</v>
      </c>
      <c r="X36" s="71" t="str">
        <f t="shared" si="1"/>
        <v>M</v>
      </c>
      <c r="Y36" s="44" t="s">
        <v>240</v>
      </c>
      <c r="Z36" s="27" t="s">
        <v>73</v>
      </c>
      <c r="AA36" s="24">
        <v>8</v>
      </c>
      <c r="AB36" s="24"/>
      <c r="AC36" s="24">
        <f t="shared" ref="AC36:AC67" si="8">AA36-AB36</f>
        <v>8</v>
      </c>
      <c r="AD36" s="46">
        <f t="shared" ref="AD36:AD67" si="9">IF(W36-AC36&gt;0.1,W36-AC36,IF(W36-AC36&lt;=0.1,0.1))</f>
        <v>6.7199999999999989</v>
      </c>
      <c r="AE36" s="71" t="str">
        <f t="shared" si="4"/>
        <v>M</v>
      </c>
      <c r="AF36" s="27" t="s">
        <v>73</v>
      </c>
      <c r="AG36" s="27" t="s">
        <v>73</v>
      </c>
      <c r="AH36" s="27" t="s">
        <v>73</v>
      </c>
      <c r="AI36" s="27" t="s">
        <v>73</v>
      </c>
      <c r="AJ36" s="27" t="s">
        <v>73</v>
      </c>
      <c r="AK36" s="49" t="s">
        <v>458</v>
      </c>
      <c r="AL36" s="49" t="s">
        <v>361</v>
      </c>
      <c r="AM36" s="49" t="s">
        <v>72</v>
      </c>
      <c r="AN36" s="49" t="s">
        <v>105</v>
      </c>
      <c r="AO36" s="27" t="s">
        <v>459</v>
      </c>
      <c r="AP36" s="27" t="s">
        <v>366</v>
      </c>
      <c r="AQ36" s="27" t="s">
        <v>456</v>
      </c>
      <c r="AR36" s="27" t="s">
        <v>73</v>
      </c>
      <c r="AS36" s="27" t="s">
        <v>469</v>
      </c>
      <c r="AT36" s="27" t="s">
        <v>374</v>
      </c>
      <c r="AU36" s="27" t="s">
        <v>392</v>
      </c>
    </row>
    <row r="37" spans="1:47" ht="170.4" customHeight="1" x14ac:dyDescent="0.3">
      <c r="A37" s="40">
        <v>34</v>
      </c>
      <c r="B37" s="22" t="s">
        <v>27</v>
      </c>
      <c r="C37" s="63" t="s">
        <v>45</v>
      </c>
      <c r="D37" s="43" t="s">
        <v>71</v>
      </c>
      <c r="E37" s="58" t="s">
        <v>119</v>
      </c>
      <c r="F37" s="63" t="s">
        <v>66</v>
      </c>
      <c r="G37" s="63" t="s">
        <v>303</v>
      </c>
      <c r="H37" s="63" t="s">
        <v>64</v>
      </c>
      <c r="I37" s="67" t="s">
        <v>70</v>
      </c>
      <c r="J37" s="23" t="s">
        <v>66</v>
      </c>
      <c r="K37" s="23" t="s">
        <v>66</v>
      </c>
      <c r="L37" s="30" t="s">
        <v>300</v>
      </c>
      <c r="M37" s="26" t="s">
        <v>334</v>
      </c>
      <c r="N37" s="63">
        <v>1</v>
      </c>
      <c r="O37" s="24">
        <v>5</v>
      </c>
      <c r="P37" s="24">
        <v>3</v>
      </c>
      <c r="Q37" s="24">
        <v>1</v>
      </c>
      <c r="R37" s="24">
        <v>5</v>
      </c>
      <c r="S37" s="24">
        <f t="shared" si="5"/>
        <v>2.2999999999999998</v>
      </c>
      <c r="T37" s="24">
        <v>3</v>
      </c>
      <c r="U37" s="24">
        <v>5</v>
      </c>
      <c r="V37" s="24">
        <f t="shared" si="6"/>
        <v>4.2</v>
      </c>
      <c r="W37" s="25">
        <f t="shared" si="7"/>
        <v>9.66</v>
      </c>
      <c r="X37" s="71" t="str">
        <f t="shared" si="1"/>
        <v>M</v>
      </c>
      <c r="Y37" s="44" t="s">
        <v>240</v>
      </c>
      <c r="Z37" s="27" t="s">
        <v>73</v>
      </c>
      <c r="AA37" s="24">
        <v>7</v>
      </c>
      <c r="AB37" s="24"/>
      <c r="AC37" s="24">
        <f t="shared" si="8"/>
        <v>7</v>
      </c>
      <c r="AD37" s="46">
        <f t="shared" si="9"/>
        <v>2.66</v>
      </c>
      <c r="AE37" s="71" t="str">
        <f t="shared" si="4"/>
        <v>B</v>
      </c>
      <c r="AF37" s="27" t="s">
        <v>73</v>
      </c>
      <c r="AG37" s="27" t="s">
        <v>73</v>
      </c>
      <c r="AH37" s="27" t="s">
        <v>73</v>
      </c>
      <c r="AI37" s="27" t="s">
        <v>73</v>
      </c>
      <c r="AJ37" s="27" t="s">
        <v>73</v>
      </c>
      <c r="AK37" s="27" t="s">
        <v>73</v>
      </c>
      <c r="AL37" s="27" t="s">
        <v>73</v>
      </c>
      <c r="AM37" s="27" t="s">
        <v>73</v>
      </c>
      <c r="AN37" s="27" t="s">
        <v>73</v>
      </c>
      <c r="AO37" s="27" t="s">
        <v>73</v>
      </c>
      <c r="AP37" s="27" t="s">
        <v>73</v>
      </c>
      <c r="AQ37" s="27" t="s">
        <v>73</v>
      </c>
      <c r="AR37" s="27" t="s">
        <v>73</v>
      </c>
      <c r="AS37" s="27" t="s">
        <v>470</v>
      </c>
      <c r="AT37" s="27" t="s">
        <v>374</v>
      </c>
      <c r="AU37" s="27" t="s">
        <v>392</v>
      </c>
    </row>
    <row r="38" spans="1:47" ht="146.25" customHeight="1" x14ac:dyDescent="0.3">
      <c r="A38" s="40">
        <v>35</v>
      </c>
      <c r="B38" s="22" t="s">
        <v>27</v>
      </c>
      <c r="C38" s="63" t="s">
        <v>298</v>
      </c>
      <c r="D38" s="43" t="s">
        <v>125</v>
      </c>
      <c r="E38" s="58" t="s">
        <v>119</v>
      </c>
      <c r="F38" s="63" t="s">
        <v>66</v>
      </c>
      <c r="G38" s="63" t="s">
        <v>303</v>
      </c>
      <c r="H38" s="63" t="s">
        <v>64</v>
      </c>
      <c r="I38" s="67" t="s">
        <v>70</v>
      </c>
      <c r="J38" s="23" t="s">
        <v>66</v>
      </c>
      <c r="K38" s="23" t="s">
        <v>66</v>
      </c>
      <c r="L38" s="30" t="s">
        <v>300</v>
      </c>
      <c r="M38" s="58" t="s">
        <v>335</v>
      </c>
      <c r="N38" s="63">
        <v>1</v>
      </c>
      <c r="O38" s="24">
        <v>3</v>
      </c>
      <c r="P38" s="24">
        <v>3</v>
      </c>
      <c r="Q38" s="24">
        <v>1</v>
      </c>
      <c r="R38" s="24">
        <v>5</v>
      </c>
      <c r="S38" s="24">
        <f t="shared" si="5"/>
        <v>1.9999999999999998</v>
      </c>
      <c r="T38" s="24">
        <v>3</v>
      </c>
      <c r="U38" s="24">
        <v>5</v>
      </c>
      <c r="V38" s="24">
        <f t="shared" si="6"/>
        <v>4.2</v>
      </c>
      <c r="W38" s="25">
        <f t="shared" si="7"/>
        <v>8.3999999999999986</v>
      </c>
      <c r="X38" s="71" t="str">
        <f t="shared" si="1"/>
        <v>M</v>
      </c>
      <c r="Y38" s="26" t="s">
        <v>241</v>
      </c>
      <c r="Z38" s="27" t="s">
        <v>73</v>
      </c>
      <c r="AA38" s="24">
        <v>3</v>
      </c>
      <c r="AB38" s="24"/>
      <c r="AC38" s="24">
        <f t="shared" si="8"/>
        <v>3</v>
      </c>
      <c r="AD38" s="46">
        <f t="shared" si="9"/>
        <v>5.3999999999999986</v>
      </c>
      <c r="AE38" s="71" t="str">
        <f t="shared" si="4"/>
        <v>M</v>
      </c>
      <c r="AF38" s="27" t="s">
        <v>73</v>
      </c>
      <c r="AG38" s="27" t="s">
        <v>73</v>
      </c>
      <c r="AH38" s="27" t="s">
        <v>73</v>
      </c>
      <c r="AI38" s="27" t="s">
        <v>73</v>
      </c>
      <c r="AJ38" s="27" t="s">
        <v>73</v>
      </c>
      <c r="AK38" s="27" t="s">
        <v>73</v>
      </c>
      <c r="AL38" s="27" t="s">
        <v>73</v>
      </c>
      <c r="AM38" s="27" t="s">
        <v>73</v>
      </c>
      <c r="AN38" s="27" t="s">
        <v>73</v>
      </c>
      <c r="AO38" s="27" t="s">
        <v>73</v>
      </c>
      <c r="AP38" s="27" t="s">
        <v>73</v>
      </c>
      <c r="AQ38" s="27" t="s">
        <v>73</v>
      </c>
      <c r="AR38" s="27" t="s">
        <v>73</v>
      </c>
      <c r="AS38" s="27" t="s">
        <v>471</v>
      </c>
      <c r="AT38" s="27" t="s">
        <v>374</v>
      </c>
      <c r="AU38" s="27" t="s">
        <v>392</v>
      </c>
    </row>
    <row r="39" spans="1:47" ht="156" customHeight="1" x14ac:dyDescent="0.3">
      <c r="A39" s="40">
        <v>36</v>
      </c>
      <c r="B39" s="22" t="s">
        <v>27</v>
      </c>
      <c r="C39" s="63" t="s">
        <v>42</v>
      </c>
      <c r="D39" s="43" t="s">
        <v>126</v>
      </c>
      <c r="E39" s="58" t="s">
        <v>119</v>
      </c>
      <c r="F39" s="63" t="s">
        <v>66</v>
      </c>
      <c r="G39" s="63" t="s">
        <v>303</v>
      </c>
      <c r="H39" s="63" t="s">
        <v>64</v>
      </c>
      <c r="I39" s="67" t="s">
        <v>70</v>
      </c>
      <c r="J39" s="23" t="s">
        <v>66</v>
      </c>
      <c r="K39" s="23" t="s">
        <v>66</v>
      </c>
      <c r="L39" s="30" t="s">
        <v>300</v>
      </c>
      <c r="M39" s="58" t="s">
        <v>336</v>
      </c>
      <c r="N39" s="63">
        <v>1</v>
      </c>
      <c r="O39" s="24">
        <v>3</v>
      </c>
      <c r="P39" s="24">
        <v>3</v>
      </c>
      <c r="Q39" s="24">
        <v>1</v>
      </c>
      <c r="R39" s="24">
        <v>5</v>
      </c>
      <c r="S39" s="24">
        <f t="shared" si="5"/>
        <v>1.9999999999999998</v>
      </c>
      <c r="T39" s="24">
        <v>3</v>
      </c>
      <c r="U39" s="24">
        <v>5</v>
      </c>
      <c r="V39" s="24">
        <f t="shared" si="6"/>
        <v>4.2</v>
      </c>
      <c r="W39" s="25">
        <f t="shared" si="7"/>
        <v>8.3999999999999986</v>
      </c>
      <c r="X39" s="71" t="str">
        <f t="shared" si="1"/>
        <v>M</v>
      </c>
      <c r="Y39" s="26" t="s">
        <v>242</v>
      </c>
      <c r="Z39" s="27" t="s">
        <v>73</v>
      </c>
      <c r="AA39" s="24">
        <v>6</v>
      </c>
      <c r="AB39" s="24"/>
      <c r="AC39" s="24">
        <f t="shared" si="8"/>
        <v>6</v>
      </c>
      <c r="AD39" s="46">
        <f t="shared" si="9"/>
        <v>2.3999999999999986</v>
      </c>
      <c r="AE39" s="71" t="str">
        <f t="shared" si="4"/>
        <v>B</v>
      </c>
      <c r="AF39" s="27" t="s">
        <v>73</v>
      </c>
      <c r="AG39" s="27" t="s">
        <v>73</v>
      </c>
      <c r="AH39" s="27" t="s">
        <v>73</v>
      </c>
      <c r="AI39" s="27" t="s">
        <v>73</v>
      </c>
      <c r="AJ39" s="27" t="s">
        <v>73</v>
      </c>
      <c r="AK39" s="27" t="s">
        <v>73</v>
      </c>
      <c r="AL39" s="27" t="s">
        <v>73</v>
      </c>
      <c r="AM39" s="27" t="s">
        <v>73</v>
      </c>
      <c r="AN39" s="27" t="s">
        <v>73</v>
      </c>
      <c r="AO39" s="27" t="s">
        <v>73</v>
      </c>
      <c r="AP39" s="27" t="s">
        <v>73</v>
      </c>
      <c r="AQ39" s="27" t="s">
        <v>73</v>
      </c>
      <c r="AR39" s="27" t="s">
        <v>73</v>
      </c>
      <c r="AS39" s="27" t="s">
        <v>472</v>
      </c>
      <c r="AT39" s="27" t="s">
        <v>374</v>
      </c>
      <c r="AU39" s="27" t="s">
        <v>392</v>
      </c>
    </row>
    <row r="40" spans="1:47" ht="156" customHeight="1" x14ac:dyDescent="0.3">
      <c r="A40" s="40">
        <v>37</v>
      </c>
      <c r="B40" s="64" t="s">
        <v>27</v>
      </c>
      <c r="C40" s="62" t="s">
        <v>15</v>
      </c>
      <c r="D40" s="43" t="s">
        <v>127</v>
      </c>
      <c r="E40" s="69" t="s">
        <v>119</v>
      </c>
      <c r="F40" s="62" t="s">
        <v>66</v>
      </c>
      <c r="G40" s="63" t="s">
        <v>303</v>
      </c>
      <c r="H40" s="62" t="s">
        <v>64</v>
      </c>
      <c r="I40" s="65" t="s">
        <v>70</v>
      </c>
      <c r="J40" s="66" t="s">
        <v>66</v>
      </c>
      <c r="K40" s="66" t="s">
        <v>66</v>
      </c>
      <c r="L40" s="30" t="s">
        <v>300</v>
      </c>
      <c r="M40" s="26" t="s">
        <v>337</v>
      </c>
      <c r="N40" s="73">
        <v>4</v>
      </c>
      <c r="O40" s="72">
        <v>3</v>
      </c>
      <c r="P40" s="24">
        <v>3</v>
      </c>
      <c r="Q40" s="24">
        <v>1</v>
      </c>
      <c r="R40" s="24">
        <v>5</v>
      </c>
      <c r="S40" s="24">
        <f t="shared" si="5"/>
        <v>3.2</v>
      </c>
      <c r="T40" s="24">
        <v>3</v>
      </c>
      <c r="U40" s="24">
        <v>5</v>
      </c>
      <c r="V40" s="24">
        <f t="shared" si="6"/>
        <v>4.2</v>
      </c>
      <c r="W40" s="25">
        <f t="shared" si="7"/>
        <v>13.440000000000001</v>
      </c>
      <c r="X40" s="71" t="str">
        <f t="shared" si="1"/>
        <v>M</v>
      </c>
      <c r="Y40" s="44" t="s">
        <v>243</v>
      </c>
      <c r="Z40" s="27" t="s">
        <v>73</v>
      </c>
      <c r="AA40" s="24">
        <v>8</v>
      </c>
      <c r="AB40" s="24"/>
      <c r="AC40" s="24">
        <f t="shared" si="8"/>
        <v>8</v>
      </c>
      <c r="AD40" s="46">
        <f t="shared" si="9"/>
        <v>5.4400000000000013</v>
      </c>
      <c r="AE40" s="71" t="str">
        <f t="shared" si="4"/>
        <v>M</v>
      </c>
      <c r="AF40" s="27" t="s">
        <v>73</v>
      </c>
      <c r="AG40" s="27" t="s">
        <v>73</v>
      </c>
      <c r="AH40" s="27" t="s">
        <v>73</v>
      </c>
      <c r="AI40" s="27" t="s">
        <v>73</v>
      </c>
      <c r="AJ40" s="27" t="s">
        <v>73</v>
      </c>
      <c r="AK40" s="27" t="s">
        <v>73</v>
      </c>
      <c r="AL40" s="27" t="s">
        <v>73</v>
      </c>
      <c r="AM40" s="27" t="s">
        <v>73</v>
      </c>
      <c r="AN40" s="27" t="s">
        <v>73</v>
      </c>
      <c r="AO40" s="27" t="s">
        <v>73</v>
      </c>
      <c r="AP40" s="27" t="s">
        <v>73</v>
      </c>
      <c r="AQ40" s="27" t="s">
        <v>73</v>
      </c>
      <c r="AR40" s="27" t="s">
        <v>73</v>
      </c>
      <c r="AS40" s="27"/>
      <c r="AT40" s="27"/>
      <c r="AU40" s="27"/>
    </row>
    <row r="41" spans="1:47" ht="234" customHeight="1" x14ac:dyDescent="0.3">
      <c r="A41" s="40">
        <v>38</v>
      </c>
      <c r="B41" s="22" t="s">
        <v>27</v>
      </c>
      <c r="C41" s="63" t="s">
        <v>16</v>
      </c>
      <c r="D41" s="43" t="s">
        <v>128</v>
      </c>
      <c r="E41" s="58" t="s">
        <v>119</v>
      </c>
      <c r="F41" s="63" t="s">
        <v>66</v>
      </c>
      <c r="G41" s="63" t="s">
        <v>303</v>
      </c>
      <c r="H41" s="63" t="s">
        <v>64</v>
      </c>
      <c r="I41" s="67" t="s">
        <v>70</v>
      </c>
      <c r="J41" s="23" t="s">
        <v>66</v>
      </c>
      <c r="K41" s="23" t="s">
        <v>66</v>
      </c>
      <c r="L41" s="30" t="s">
        <v>300</v>
      </c>
      <c r="M41" s="26" t="s">
        <v>338</v>
      </c>
      <c r="N41" s="76">
        <v>4</v>
      </c>
      <c r="O41" s="24">
        <v>3</v>
      </c>
      <c r="P41" s="24">
        <v>3</v>
      </c>
      <c r="Q41" s="24">
        <v>1</v>
      </c>
      <c r="R41" s="24">
        <v>5</v>
      </c>
      <c r="S41" s="24">
        <f t="shared" si="5"/>
        <v>3.2</v>
      </c>
      <c r="T41" s="24">
        <v>3</v>
      </c>
      <c r="U41" s="24">
        <v>5</v>
      </c>
      <c r="V41" s="24">
        <f t="shared" si="6"/>
        <v>4.2</v>
      </c>
      <c r="W41" s="25">
        <f t="shared" si="7"/>
        <v>13.440000000000001</v>
      </c>
      <c r="X41" s="71" t="str">
        <f t="shared" si="1"/>
        <v>M</v>
      </c>
      <c r="Y41" s="44" t="s">
        <v>243</v>
      </c>
      <c r="Z41" s="61" t="s">
        <v>244</v>
      </c>
      <c r="AA41" s="24">
        <v>8</v>
      </c>
      <c r="AB41" s="24">
        <v>2</v>
      </c>
      <c r="AC41" s="24">
        <f t="shared" si="8"/>
        <v>6</v>
      </c>
      <c r="AD41" s="46">
        <f t="shared" si="9"/>
        <v>7.4400000000000013</v>
      </c>
      <c r="AE41" s="71" t="str">
        <f t="shared" si="4"/>
        <v>M</v>
      </c>
      <c r="AF41" s="27" t="s">
        <v>73</v>
      </c>
      <c r="AG41" s="27" t="s">
        <v>73</v>
      </c>
      <c r="AH41" s="27" t="s">
        <v>73</v>
      </c>
      <c r="AI41" s="27" t="s">
        <v>129</v>
      </c>
      <c r="AJ41" s="27" t="s">
        <v>73</v>
      </c>
      <c r="AK41" s="54" t="s">
        <v>130</v>
      </c>
      <c r="AL41" s="54" t="s">
        <v>363</v>
      </c>
      <c r="AM41" s="54" t="s">
        <v>131</v>
      </c>
      <c r="AN41" s="80" t="s">
        <v>138</v>
      </c>
      <c r="AO41" s="80" t="s">
        <v>364</v>
      </c>
      <c r="AP41" s="80" t="s">
        <v>362</v>
      </c>
      <c r="AQ41" s="80" t="s">
        <v>72</v>
      </c>
      <c r="AR41" s="27" t="s">
        <v>132</v>
      </c>
      <c r="AS41" s="27"/>
      <c r="AT41" s="27"/>
      <c r="AU41" s="27"/>
    </row>
    <row r="42" spans="1:47" ht="216" x14ac:dyDescent="0.3">
      <c r="A42" s="40">
        <v>39</v>
      </c>
      <c r="B42" s="22" t="s">
        <v>27</v>
      </c>
      <c r="C42" s="63" t="s">
        <v>14</v>
      </c>
      <c r="D42" s="43" t="s">
        <v>133</v>
      </c>
      <c r="E42" s="58" t="s">
        <v>119</v>
      </c>
      <c r="F42" s="63" t="s">
        <v>66</v>
      </c>
      <c r="G42" s="63" t="s">
        <v>303</v>
      </c>
      <c r="H42" s="63" t="s">
        <v>64</v>
      </c>
      <c r="I42" s="67" t="s">
        <v>70</v>
      </c>
      <c r="J42" s="23" t="s">
        <v>66</v>
      </c>
      <c r="K42" s="23" t="s">
        <v>66</v>
      </c>
      <c r="L42" s="30" t="s">
        <v>300</v>
      </c>
      <c r="M42" s="26" t="s">
        <v>339</v>
      </c>
      <c r="N42" s="76">
        <v>4</v>
      </c>
      <c r="O42" s="24">
        <v>3</v>
      </c>
      <c r="P42" s="24">
        <v>3</v>
      </c>
      <c r="Q42" s="24">
        <v>1</v>
      </c>
      <c r="R42" s="24">
        <v>5</v>
      </c>
      <c r="S42" s="24">
        <f t="shared" si="5"/>
        <v>3.2</v>
      </c>
      <c r="T42" s="24">
        <v>2</v>
      </c>
      <c r="U42" s="24">
        <v>5</v>
      </c>
      <c r="V42" s="24">
        <f t="shared" si="6"/>
        <v>3.8</v>
      </c>
      <c r="W42" s="25">
        <f t="shared" si="7"/>
        <v>12.16</v>
      </c>
      <c r="X42" s="71" t="str">
        <f t="shared" si="1"/>
        <v>M</v>
      </c>
      <c r="Y42" s="44" t="s">
        <v>245</v>
      </c>
      <c r="Z42" s="27" t="s">
        <v>73</v>
      </c>
      <c r="AA42" s="24">
        <v>9</v>
      </c>
      <c r="AB42" s="24"/>
      <c r="AC42" s="24">
        <f t="shared" si="8"/>
        <v>9</v>
      </c>
      <c r="AD42" s="46">
        <f t="shared" si="9"/>
        <v>3.16</v>
      </c>
      <c r="AE42" s="71" t="str">
        <f t="shared" si="4"/>
        <v>B</v>
      </c>
      <c r="AF42" s="27" t="s">
        <v>73</v>
      </c>
      <c r="AG42" s="27" t="s">
        <v>73</v>
      </c>
      <c r="AH42" s="27" t="s">
        <v>73</v>
      </c>
      <c r="AI42" s="27" t="s">
        <v>73</v>
      </c>
      <c r="AJ42" s="27" t="s">
        <v>73</v>
      </c>
      <c r="AK42" s="27" t="s">
        <v>73</v>
      </c>
      <c r="AL42" s="27" t="s">
        <v>73</v>
      </c>
      <c r="AM42" s="27" t="s">
        <v>73</v>
      </c>
      <c r="AN42" s="27" t="s">
        <v>73</v>
      </c>
      <c r="AO42" s="27" t="s">
        <v>73</v>
      </c>
      <c r="AP42" s="27" t="s">
        <v>73</v>
      </c>
      <c r="AQ42" s="27" t="s">
        <v>73</v>
      </c>
      <c r="AR42" s="27" t="s">
        <v>73</v>
      </c>
      <c r="AS42" s="27"/>
      <c r="AT42" s="27"/>
      <c r="AU42" s="27"/>
    </row>
    <row r="43" spans="1:47" ht="138" customHeight="1" x14ac:dyDescent="0.3">
      <c r="A43" s="40">
        <v>40</v>
      </c>
      <c r="B43" s="22" t="s">
        <v>38</v>
      </c>
      <c r="C43" s="63" t="s">
        <v>9</v>
      </c>
      <c r="D43" s="43" t="s">
        <v>134</v>
      </c>
      <c r="E43" s="58" t="s">
        <v>119</v>
      </c>
      <c r="F43" s="63" t="s">
        <v>66</v>
      </c>
      <c r="G43" s="63" t="s">
        <v>303</v>
      </c>
      <c r="H43" s="63" t="s">
        <v>64</v>
      </c>
      <c r="I43" s="67" t="s">
        <v>70</v>
      </c>
      <c r="J43" s="23" t="s">
        <v>66</v>
      </c>
      <c r="K43" s="23" t="s">
        <v>66</v>
      </c>
      <c r="L43" s="30" t="s">
        <v>315</v>
      </c>
      <c r="M43" s="58" t="s">
        <v>340</v>
      </c>
      <c r="N43" s="67">
        <v>4</v>
      </c>
      <c r="O43" s="24">
        <v>3</v>
      </c>
      <c r="P43" s="24">
        <v>3</v>
      </c>
      <c r="Q43" s="24">
        <v>1</v>
      </c>
      <c r="R43" s="24">
        <v>5</v>
      </c>
      <c r="S43" s="24">
        <f t="shared" si="5"/>
        <v>3.2</v>
      </c>
      <c r="T43" s="24">
        <v>4</v>
      </c>
      <c r="U43" s="24">
        <v>5</v>
      </c>
      <c r="V43" s="24">
        <f t="shared" si="6"/>
        <v>4.5999999999999996</v>
      </c>
      <c r="W43" s="25">
        <f t="shared" si="7"/>
        <v>14.719999999999999</v>
      </c>
      <c r="X43" s="71" t="str">
        <f t="shared" si="1"/>
        <v>M</v>
      </c>
      <c r="Y43" s="44" t="s">
        <v>246</v>
      </c>
      <c r="Z43" s="27" t="s">
        <v>73</v>
      </c>
      <c r="AA43" s="24">
        <v>9</v>
      </c>
      <c r="AB43" s="24"/>
      <c r="AC43" s="24">
        <f t="shared" si="8"/>
        <v>9</v>
      </c>
      <c r="AD43" s="46">
        <f t="shared" si="9"/>
        <v>5.7199999999999989</v>
      </c>
      <c r="AE43" s="71" t="str">
        <f t="shared" si="4"/>
        <v>M</v>
      </c>
      <c r="AF43" s="27" t="s">
        <v>73</v>
      </c>
      <c r="AG43" s="27" t="s">
        <v>73</v>
      </c>
      <c r="AH43" s="27" t="s">
        <v>73</v>
      </c>
      <c r="AI43" s="27" t="s">
        <v>73</v>
      </c>
      <c r="AJ43" s="27" t="s">
        <v>73</v>
      </c>
      <c r="AK43" s="27" t="s">
        <v>73</v>
      </c>
      <c r="AL43" s="27" t="s">
        <v>73</v>
      </c>
      <c r="AM43" s="27" t="s">
        <v>73</v>
      </c>
      <c r="AN43" s="27" t="s">
        <v>73</v>
      </c>
      <c r="AO43" s="27" t="s">
        <v>73</v>
      </c>
      <c r="AP43" s="27" t="s">
        <v>73</v>
      </c>
      <c r="AQ43" s="27" t="s">
        <v>73</v>
      </c>
      <c r="AR43" s="27" t="s">
        <v>73</v>
      </c>
      <c r="AS43" s="27" t="s">
        <v>473</v>
      </c>
      <c r="AT43" s="27" t="s">
        <v>374</v>
      </c>
      <c r="AU43" s="27" t="s">
        <v>393</v>
      </c>
    </row>
    <row r="44" spans="1:47" ht="166.2" customHeight="1" x14ac:dyDescent="0.3">
      <c r="A44" s="40">
        <v>41</v>
      </c>
      <c r="B44" s="22" t="s">
        <v>38</v>
      </c>
      <c r="C44" s="63" t="s">
        <v>40</v>
      </c>
      <c r="D44" s="43" t="s">
        <v>135</v>
      </c>
      <c r="E44" s="58" t="s">
        <v>414</v>
      </c>
      <c r="F44" s="63" t="s">
        <v>341</v>
      </c>
      <c r="G44" s="63" t="s">
        <v>303</v>
      </c>
      <c r="H44" s="63" t="s">
        <v>64</v>
      </c>
      <c r="I44" s="67" t="s">
        <v>70</v>
      </c>
      <c r="J44" s="23" t="s">
        <v>66</v>
      </c>
      <c r="K44" s="23" t="s">
        <v>66</v>
      </c>
      <c r="L44" s="30" t="s">
        <v>315</v>
      </c>
      <c r="M44" s="58" t="s">
        <v>342</v>
      </c>
      <c r="N44" s="67">
        <v>1</v>
      </c>
      <c r="O44" s="24">
        <v>3</v>
      </c>
      <c r="P44" s="24">
        <v>3</v>
      </c>
      <c r="Q44" s="24">
        <v>1</v>
      </c>
      <c r="R44" s="24">
        <v>5</v>
      </c>
      <c r="S44" s="24">
        <f t="shared" si="5"/>
        <v>1.9999999999999998</v>
      </c>
      <c r="T44" s="24">
        <v>3</v>
      </c>
      <c r="U44" s="24">
        <v>5</v>
      </c>
      <c r="V44" s="24">
        <f t="shared" si="6"/>
        <v>4.2</v>
      </c>
      <c r="W44" s="25">
        <f t="shared" si="7"/>
        <v>8.3999999999999986</v>
      </c>
      <c r="X44" s="71" t="str">
        <f t="shared" si="1"/>
        <v>M</v>
      </c>
      <c r="Y44" s="59" t="s">
        <v>247</v>
      </c>
      <c r="Z44" s="24" t="s">
        <v>248</v>
      </c>
      <c r="AA44" s="24">
        <v>7</v>
      </c>
      <c r="AB44" s="24">
        <v>1</v>
      </c>
      <c r="AC44" s="24">
        <f t="shared" si="8"/>
        <v>6</v>
      </c>
      <c r="AD44" s="46">
        <f t="shared" si="9"/>
        <v>2.3999999999999986</v>
      </c>
      <c r="AE44" s="71" t="str">
        <f t="shared" si="4"/>
        <v>B</v>
      </c>
      <c r="AF44" s="27" t="s">
        <v>73</v>
      </c>
      <c r="AG44" s="27" t="s">
        <v>73</v>
      </c>
      <c r="AH44" s="27" t="s">
        <v>73</v>
      </c>
      <c r="AI44" s="27" t="s">
        <v>73</v>
      </c>
      <c r="AJ44" s="27" t="s">
        <v>73</v>
      </c>
      <c r="AK44" s="27" t="s">
        <v>136</v>
      </c>
      <c r="AL44" s="27" t="s">
        <v>361</v>
      </c>
      <c r="AM44" s="27" t="s">
        <v>137</v>
      </c>
      <c r="AN44" s="27" t="s">
        <v>138</v>
      </c>
      <c r="AO44" s="27" t="s">
        <v>365</v>
      </c>
      <c r="AP44" s="27" t="s">
        <v>362</v>
      </c>
      <c r="AQ44" s="27" t="s">
        <v>72</v>
      </c>
      <c r="AR44" s="27" t="s">
        <v>73</v>
      </c>
      <c r="AS44" s="27" t="s">
        <v>461</v>
      </c>
      <c r="AT44" s="27" t="s">
        <v>374</v>
      </c>
      <c r="AU44" s="27" t="s">
        <v>98</v>
      </c>
    </row>
    <row r="45" spans="1:47" ht="166.2" customHeight="1" x14ac:dyDescent="0.3">
      <c r="A45" s="40">
        <v>42</v>
      </c>
      <c r="B45" s="22" t="s">
        <v>38</v>
      </c>
      <c r="C45" s="63" t="s">
        <v>299</v>
      </c>
      <c r="D45" s="43" t="s">
        <v>135</v>
      </c>
      <c r="E45" s="58" t="s">
        <v>414</v>
      </c>
      <c r="F45" s="63" t="s">
        <v>341</v>
      </c>
      <c r="G45" s="63" t="s">
        <v>303</v>
      </c>
      <c r="H45" s="63" t="s">
        <v>64</v>
      </c>
      <c r="I45" s="67" t="s">
        <v>70</v>
      </c>
      <c r="J45" s="23" t="s">
        <v>66</v>
      </c>
      <c r="K45" s="23" t="s">
        <v>66</v>
      </c>
      <c r="L45" s="30" t="s">
        <v>315</v>
      </c>
      <c r="M45" s="58" t="s">
        <v>342</v>
      </c>
      <c r="N45" s="67">
        <v>1</v>
      </c>
      <c r="O45" s="24">
        <v>1</v>
      </c>
      <c r="P45" s="24">
        <v>3</v>
      </c>
      <c r="Q45" s="24">
        <v>1</v>
      </c>
      <c r="R45" s="24">
        <v>5</v>
      </c>
      <c r="S45" s="24">
        <f t="shared" si="5"/>
        <v>1.7</v>
      </c>
      <c r="T45" s="24">
        <v>3</v>
      </c>
      <c r="U45" s="24">
        <v>5</v>
      </c>
      <c r="V45" s="24">
        <f t="shared" si="6"/>
        <v>4.2</v>
      </c>
      <c r="W45" s="25">
        <f t="shared" si="7"/>
        <v>7.14</v>
      </c>
      <c r="X45" s="71" t="str">
        <f t="shared" si="1"/>
        <v>M</v>
      </c>
      <c r="Y45" s="59" t="s">
        <v>394</v>
      </c>
      <c r="Z45" s="24" t="s">
        <v>248</v>
      </c>
      <c r="AA45" s="24">
        <v>8</v>
      </c>
      <c r="AB45" s="24">
        <v>1</v>
      </c>
      <c r="AC45" s="24">
        <f t="shared" si="8"/>
        <v>7</v>
      </c>
      <c r="AD45" s="46">
        <f t="shared" si="9"/>
        <v>0.13999999999999968</v>
      </c>
      <c r="AE45" s="71" t="str">
        <f t="shared" si="4"/>
        <v>R</v>
      </c>
      <c r="AF45" s="27" t="s">
        <v>73</v>
      </c>
      <c r="AG45" s="27" t="s">
        <v>73</v>
      </c>
      <c r="AH45" s="27" t="s">
        <v>73</v>
      </c>
      <c r="AI45" s="27" t="s">
        <v>73</v>
      </c>
      <c r="AJ45" s="27" t="s">
        <v>73</v>
      </c>
      <c r="AK45" s="27" t="s">
        <v>136</v>
      </c>
      <c r="AL45" s="27" t="s">
        <v>361</v>
      </c>
      <c r="AM45" s="27" t="s">
        <v>137</v>
      </c>
      <c r="AN45" s="27" t="s">
        <v>138</v>
      </c>
      <c r="AO45" s="27" t="s">
        <v>365</v>
      </c>
      <c r="AP45" s="27" t="s">
        <v>362</v>
      </c>
      <c r="AQ45" s="27" t="s">
        <v>72</v>
      </c>
      <c r="AR45" s="27" t="s">
        <v>73</v>
      </c>
      <c r="AS45" s="27"/>
      <c r="AT45" s="58"/>
      <c r="AU45" s="27"/>
    </row>
    <row r="46" spans="1:47" s="47" customFormat="1" ht="168.6" customHeight="1" x14ac:dyDescent="0.2">
      <c r="A46" s="40">
        <v>43</v>
      </c>
      <c r="B46" s="22" t="s">
        <v>99</v>
      </c>
      <c r="C46" s="50" t="s">
        <v>225</v>
      </c>
      <c r="D46" s="52" t="s">
        <v>100</v>
      </c>
      <c r="E46" s="53" t="s">
        <v>101</v>
      </c>
      <c r="F46" s="53" t="s">
        <v>64</v>
      </c>
      <c r="G46" s="53" t="s">
        <v>64</v>
      </c>
      <c r="H46" s="53" t="s">
        <v>64</v>
      </c>
      <c r="I46" s="67" t="s">
        <v>70</v>
      </c>
      <c r="J46" s="23" t="s">
        <v>66</v>
      </c>
      <c r="K46" s="23" t="s">
        <v>66</v>
      </c>
      <c r="L46" s="30" t="s">
        <v>315</v>
      </c>
      <c r="M46" s="26" t="s">
        <v>395</v>
      </c>
      <c r="N46" s="45">
        <v>3</v>
      </c>
      <c r="O46" s="45">
        <v>1</v>
      </c>
      <c r="P46" s="24">
        <v>3</v>
      </c>
      <c r="Q46" s="24">
        <v>1</v>
      </c>
      <c r="R46" s="24">
        <v>1</v>
      </c>
      <c r="S46" s="24">
        <f t="shared" si="5"/>
        <v>2.1</v>
      </c>
      <c r="T46" s="24">
        <v>2</v>
      </c>
      <c r="U46" s="24">
        <v>4</v>
      </c>
      <c r="V46" s="24">
        <f t="shared" si="6"/>
        <v>3.2</v>
      </c>
      <c r="W46" s="25">
        <f t="shared" si="7"/>
        <v>6.7200000000000006</v>
      </c>
      <c r="X46" s="71" t="str">
        <f t="shared" si="1"/>
        <v>M</v>
      </c>
      <c r="Y46" s="44" t="s">
        <v>226</v>
      </c>
      <c r="Z46" s="27" t="s">
        <v>73</v>
      </c>
      <c r="AA46" s="24">
        <v>4</v>
      </c>
      <c r="AB46" s="24"/>
      <c r="AC46" s="24">
        <f t="shared" si="8"/>
        <v>4</v>
      </c>
      <c r="AD46" s="46">
        <f t="shared" si="9"/>
        <v>2.7200000000000006</v>
      </c>
      <c r="AE46" s="71" t="str">
        <f t="shared" si="4"/>
        <v>B</v>
      </c>
      <c r="AF46" s="27" t="s">
        <v>73</v>
      </c>
      <c r="AG46" s="27" t="s">
        <v>73</v>
      </c>
      <c r="AH46" s="27" t="s">
        <v>73</v>
      </c>
      <c r="AI46" s="27" t="s">
        <v>73</v>
      </c>
      <c r="AJ46" s="27" t="s">
        <v>227</v>
      </c>
      <c r="AK46" s="27" t="s">
        <v>103</v>
      </c>
      <c r="AL46" s="27" t="s">
        <v>361</v>
      </c>
      <c r="AM46" s="27" t="s">
        <v>104</v>
      </c>
      <c r="AN46" s="27" t="s">
        <v>105</v>
      </c>
      <c r="AO46" s="27" t="s">
        <v>228</v>
      </c>
      <c r="AP46" s="27" t="s">
        <v>366</v>
      </c>
      <c r="AQ46" s="27" t="s">
        <v>72</v>
      </c>
      <c r="AR46" s="27" t="s">
        <v>106</v>
      </c>
      <c r="AS46" s="27" t="s">
        <v>73</v>
      </c>
      <c r="AT46" s="27" t="s">
        <v>73</v>
      </c>
      <c r="AU46" s="27" t="s">
        <v>73</v>
      </c>
    </row>
    <row r="47" spans="1:47" s="47" customFormat="1" ht="124.5" customHeight="1" x14ac:dyDescent="0.2">
      <c r="A47" s="40">
        <v>44</v>
      </c>
      <c r="B47" s="22" t="s">
        <v>99</v>
      </c>
      <c r="C47" s="50" t="s">
        <v>229</v>
      </c>
      <c r="D47" s="52" t="s">
        <v>107</v>
      </c>
      <c r="E47" s="53" t="s">
        <v>101</v>
      </c>
      <c r="F47" s="53" t="s">
        <v>64</v>
      </c>
      <c r="G47" s="53" t="s">
        <v>64</v>
      </c>
      <c r="H47" s="53" t="s">
        <v>64</v>
      </c>
      <c r="I47" s="67" t="s">
        <v>70</v>
      </c>
      <c r="J47" s="23" t="s">
        <v>66</v>
      </c>
      <c r="K47" s="23" t="s">
        <v>66</v>
      </c>
      <c r="L47" s="30" t="s">
        <v>315</v>
      </c>
      <c r="M47" s="26" t="s">
        <v>396</v>
      </c>
      <c r="N47" s="46">
        <v>1</v>
      </c>
      <c r="O47" s="46">
        <v>1</v>
      </c>
      <c r="P47" s="24">
        <v>3</v>
      </c>
      <c r="Q47" s="24">
        <v>1</v>
      </c>
      <c r="R47" s="24">
        <v>1</v>
      </c>
      <c r="S47" s="24">
        <f t="shared" si="5"/>
        <v>1.3</v>
      </c>
      <c r="T47" s="24">
        <v>2</v>
      </c>
      <c r="U47" s="24">
        <v>2</v>
      </c>
      <c r="V47" s="24">
        <f t="shared" si="6"/>
        <v>2</v>
      </c>
      <c r="W47" s="25">
        <f t="shared" si="7"/>
        <v>2.6</v>
      </c>
      <c r="X47" s="71" t="str">
        <f t="shared" si="1"/>
        <v>B</v>
      </c>
      <c r="Y47" s="44" t="s">
        <v>108</v>
      </c>
      <c r="Z47" s="27" t="s">
        <v>73</v>
      </c>
      <c r="AA47" s="24">
        <v>3</v>
      </c>
      <c r="AB47" s="24"/>
      <c r="AC47" s="24">
        <f t="shared" si="8"/>
        <v>3</v>
      </c>
      <c r="AD47" s="46">
        <f t="shared" si="9"/>
        <v>0.1</v>
      </c>
      <c r="AE47" s="71" t="str">
        <f t="shared" si="4"/>
        <v>R</v>
      </c>
      <c r="AF47" s="27" t="s">
        <v>73</v>
      </c>
      <c r="AG47" s="27" t="s">
        <v>73</v>
      </c>
      <c r="AH47" s="27" t="s">
        <v>73</v>
      </c>
      <c r="AI47" s="27" t="s">
        <v>73</v>
      </c>
      <c r="AJ47" s="27" t="s">
        <v>73</v>
      </c>
      <c r="AK47" s="27" t="s">
        <v>73</v>
      </c>
      <c r="AL47" s="27" t="s">
        <v>73</v>
      </c>
      <c r="AM47" s="27" t="s">
        <v>73</v>
      </c>
      <c r="AN47" s="27" t="s">
        <v>73</v>
      </c>
      <c r="AO47" s="27" t="s">
        <v>73</v>
      </c>
      <c r="AP47" s="27" t="s">
        <v>73</v>
      </c>
      <c r="AQ47" s="27" t="s">
        <v>73</v>
      </c>
      <c r="AR47" s="27" t="s">
        <v>73</v>
      </c>
      <c r="AS47" s="27" t="s">
        <v>73</v>
      </c>
      <c r="AT47" s="27" t="s">
        <v>73</v>
      </c>
      <c r="AU47" s="27" t="s">
        <v>73</v>
      </c>
    </row>
    <row r="48" spans="1:47" s="47" customFormat="1" ht="107.25" customHeight="1" x14ac:dyDescent="0.2">
      <c r="A48" s="40">
        <v>45</v>
      </c>
      <c r="B48" s="22" t="s">
        <v>99</v>
      </c>
      <c r="C48" s="50" t="s">
        <v>109</v>
      </c>
      <c r="D48" s="52" t="s">
        <v>107</v>
      </c>
      <c r="E48" s="53" t="s">
        <v>101</v>
      </c>
      <c r="F48" s="53" t="s">
        <v>64</v>
      </c>
      <c r="G48" s="53" t="s">
        <v>64</v>
      </c>
      <c r="H48" s="53" t="s">
        <v>64</v>
      </c>
      <c r="I48" s="67" t="s">
        <v>70</v>
      </c>
      <c r="J48" s="23" t="s">
        <v>66</v>
      </c>
      <c r="K48" s="23" t="s">
        <v>66</v>
      </c>
      <c r="L48" s="30" t="s">
        <v>315</v>
      </c>
      <c r="M48" s="26" t="s">
        <v>396</v>
      </c>
      <c r="N48" s="45">
        <v>3</v>
      </c>
      <c r="O48" s="45">
        <v>1</v>
      </c>
      <c r="P48" s="24">
        <v>3</v>
      </c>
      <c r="Q48" s="24">
        <v>1</v>
      </c>
      <c r="R48" s="24">
        <v>1</v>
      </c>
      <c r="S48" s="24">
        <f t="shared" si="5"/>
        <v>2.1</v>
      </c>
      <c r="T48" s="24">
        <v>2</v>
      </c>
      <c r="U48" s="24">
        <v>2</v>
      </c>
      <c r="V48" s="24">
        <f t="shared" si="6"/>
        <v>2</v>
      </c>
      <c r="W48" s="25">
        <f t="shared" si="7"/>
        <v>4.2</v>
      </c>
      <c r="X48" s="71" t="str">
        <f t="shared" si="1"/>
        <v>B</v>
      </c>
      <c r="Y48" s="44" t="s">
        <v>110</v>
      </c>
      <c r="Z48" s="27" t="s">
        <v>73</v>
      </c>
      <c r="AA48" s="24">
        <v>2</v>
      </c>
      <c r="AB48" s="24"/>
      <c r="AC48" s="24">
        <f t="shared" si="8"/>
        <v>2</v>
      </c>
      <c r="AD48" s="46">
        <f t="shared" si="9"/>
        <v>2.2000000000000002</v>
      </c>
      <c r="AE48" s="71" t="str">
        <f t="shared" si="4"/>
        <v>B</v>
      </c>
      <c r="AF48" s="27" t="s">
        <v>73</v>
      </c>
      <c r="AG48" s="27" t="s">
        <v>73</v>
      </c>
      <c r="AH48" s="27" t="s">
        <v>73</v>
      </c>
      <c r="AI48" s="27" t="s">
        <v>73</v>
      </c>
      <c r="AJ48" s="27" t="s">
        <v>73</v>
      </c>
      <c r="AK48" s="27" t="s">
        <v>73</v>
      </c>
      <c r="AL48" s="27" t="s">
        <v>73</v>
      </c>
      <c r="AM48" s="27" t="s">
        <v>73</v>
      </c>
      <c r="AN48" s="27" t="s">
        <v>73</v>
      </c>
      <c r="AO48" s="27" t="s">
        <v>73</v>
      </c>
      <c r="AP48" s="27" t="s">
        <v>73</v>
      </c>
      <c r="AQ48" s="27" t="s">
        <v>73</v>
      </c>
      <c r="AR48" s="27" t="s">
        <v>73</v>
      </c>
      <c r="AS48" s="27" t="s">
        <v>73</v>
      </c>
      <c r="AT48" s="27" t="s">
        <v>73</v>
      </c>
      <c r="AU48" s="27" t="s">
        <v>73</v>
      </c>
    </row>
    <row r="49" spans="1:47" ht="216" x14ac:dyDescent="0.3">
      <c r="A49" s="40">
        <v>46</v>
      </c>
      <c r="B49" s="25" t="s">
        <v>397</v>
      </c>
      <c r="C49" s="63" t="s">
        <v>398</v>
      </c>
      <c r="D49" s="52" t="s">
        <v>112</v>
      </c>
      <c r="E49" s="69" t="s">
        <v>415</v>
      </c>
      <c r="F49" s="63" t="s">
        <v>341</v>
      </c>
      <c r="G49" s="63" t="s">
        <v>303</v>
      </c>
      <c r="H49" s="63" t="s">
        <v>341</v>
      </c>
      <c r="I49" s="67" t="s">
        <v>70</v>
      </c>
      <c r="J49" s="23" t="s">
        <v>66</v>
      </c>
      <c r="K49" s="23" t="s">
        <v>66</v>
      </c>
      <c r="L49" s="30" t="s">
        <v>300</v>
      </c>
      <c r="M49" s="26" t="s">
        <v>399</v>
      </c>
      <c r="N49" s="76">
        <v>1</v>
      </c>
      <c r="O49" s="24">
        <v>1</v>
      </c>
      <c r="P49" s="24">
        <v>3</v>
      </c>
      <c r="Q49" s="24">
        <v>1</v>
      </c>
      <c r="R49" s="24">
        <v>5</v>
      </c>
      <c r="S49" s="24">
        <f t="shared" si="5"/>
        <v>1.7</v>
      </c>
      <c r="T49" s="24">
        <v>3</v>
      </c>
      <c r="U49" s="24">
        <v>5</v>
      </c>
      <c r="V49" s="24">
        <f t="shared" si="6"/>
        <v>4.2</v>
      </c>
      <c r="W49" s="25">
        <f t="shared" si="7"/>
        <v>7.14</v>
      </c>
      <c r="X49" s="71" t="str">
        <f t="shared" si="1"/>
        <v>M</v>
      </c>
      <c r="Y49" s="44" t="s">
        <v>113</v>
      </c>
      <c r="Z49" s="27" t="s">
        <v>73</v>
      </c>
      <c r="AA49" s="24">
        <v>3</v>
      </c>
      <c r="AB49" s="24"/>
      <c r="AC49" s="24">
        <f t="shared" si="8"/>
        <v>3</v>
      </c>
      <c r="AD49" s="46">
        <f t="shared" si="9"/>
        <v>4.1399999999999997</v>
      </c>
      <c r="AE49" s="71" t="str">
        <f t="shared" si="4"/>
        <v>B</v>
      </c>
      <c r="AF49" s="27" t="s">
        <v>73</v>
      </c>
      <c r="AG49" s="27" t="s">
        <v>73</v>
      </c>
      <c r="AH49" s="27" t="s">
        <v>73</v>
      </c>
      <c r="AI49" s="27" t="s">
        <v>73</v>
      </c>
      <c r="AJ49" s="27" t="s">
        <v>73</v>
      </c>
      <c r="AK49" s="27" t="s">
        <v>73</v>
      </c>
      <c r="AL49" s="27" t="s">
        <v>73</v>
      </c>
      <c r="AM49" s="27" t="s">
        <v>73</v>
      </c>
      <c r="AN49" s="27" t="s">
        <v>73</v>
      </c>
      <c r="AO49" s="27" t="s">
        <v>73</v>
      </c>
      <c r="AP49" s="27" t="s">
        <v>73</v>
      </c>
      <c r="AQ49" s="27" t="s">
        <v>73</v>
      </c>
      <c r="AR49" s="27" t="s">
        <v>73</v>
      </c>
      <c r="AS49" s="27" t="s">
        <v>474</v>
      </c>
      <c r="AT49" s="27" t="s">
        <v>374</v>
      </c>
      <c r="AU49" s="27" t="s">
        <v>443</v>
      </c>
    </row>
    <row r="50" spans="1:47" ht="216" x14ac:dyDescent="0.3">
      <c r="A50" s="40">
        <v>47</v>
      </c>
      <c r="B50" s="25" t="s">
        <v>397</v>
      </c>
      <c r="C50" s="63" t="s">
        <v>400</v>
      </c>
      <c r="D50" s="52" t="s">
        <v>114</v>
      </c>
      <c r="E50" s="58" t="s">
        <v>401</v>
      </c>
      <c r="F50" s="63" t="s">
        <v>341</v>
      </c>
      <c r="G50" s="63" t="s">
        <v>303</v>
      </c>
      <c r="H50" s="63" t="s">
        <v>341</v>
      </c>
      <c r="I50" s="67" t="s">
        <v>70</v>
      </c>
      <c r="J50" s="23" t="s">
        <v>66</v>
      </c>
      <c r="K50" s="23" t="s">
        <v>66</v>
      </c>
      <c r="L50" s="30" t="s">
        <v>300</v>
      </c>
      <c r="M50" s="26" t="s">
        <v>230</v>
      </c>
      <c r="N50" s="76">
        <v>1</v>
      </c>
      <c r="O50" s="24">
        <v>1</v>
      </c>
      <c r="P50" s="24">
        <v>3</v>
      </c>
      <c r="Q50" s="24">
        <v>1</v>
      </c>
      <c r="R50" s="24">
        <v>5</v>
      </c>
      <c r="S50" s="24">
        <f t="shared" si="5"/>
        <v>1.7</v>
      </c>
      <c r="T50" s="24">
        <v>2</v>
      </c>
      <c r="U50" s="24">
        <v>5</v>
      </c>
      <c r="V50" s="24">
        <f t="shared" si="6"/>
        <v>3.8</v>
      </c>
      <c r="W50" s="25">
        <f t="shared" si="7"/>
        <v>6.46</v>
      </c>
      <c r="X50" s="71" t="str">
        <f t="shared" si="1"/>
        <v>M</v>
      </c>
      <c r="Y50" s="44" t="s">
        <v>115</v>
      </c>
      <c r="Z50" s="27" t="s">
        <v>73</v>
      </c>
      <c r="AA50" s="24">
        <v>4</v>
      </c>
      <c r="AB50" s="24"/>
      <c r="AC50" s="24">
        <f t="shared" si="8"/>
        <v>4</v>
      </c>
      <c r="AD50" s="46">
        <f t="shared" si="9"/>
        <v>2.46</v>
      </c>
      <c r="AE50" s="71" t="str">
        <f t="shared" si="4"/>
        <v>B</v>
      </c>
      <c r="AF50" s="27" t="s">
        <v>73</v>
      </c>
      <c r="AG50" s="27" t="s">
        <v>73</v>
      </c>
      <c r="AH50" s="27" t="s">
        <v>73</v>
      </c>
      <c r="AI50" s="27" t="s">
        <v>73</v>
      </c>
      <c r="AJ50" s="27" t="s">
        <v>73</v>
      </c>
      <c r="AK50" s="27" t="s">
        <v>73</v>
      </c>
      <c r="AL50" s="27" t="s">
        <v>73</v>
      </c>
      <c r="AM50" s="27" t="s">
        <v>73</v>
      </c>
      <c r="AN50" s="27" t="s">
        <v>73</v>
      </c>
      <c r="AO50" s="27" t="s">
        <v>73</v>
      </c>
      <c r="AP50" s="27" t="s">
        <v>73</v>
      </c>
      <c r="AQ50" s="27" t="s">
        <v>73</v>
      </c>
      <c r="AR50" s="27" t="s">
        <v>73</v>
      </c>
      <c r="AS50" s="27" t="s">
        <v>73</v>
      </c>
      <c r="AT50" s="27" t="s">
        <v>73</v>
      </c>
      <c r="AU50" s="27" t="s">
        <v>73</v>
      </c>
    </row>
    <row r="51" spans="1:47" ht="216" x14ac:dyDescent="0.3">
      <c r="A51" s="40">
        <v>48</v>
      </c>
      <c r="B51" s="25" t="s">
        <v>402</v>
      </c>
      <c r="C51" s="63" t="s">
        <v>403</v>
      </c>
      <c r="D51" s="43" t="s">
        <v>88</v>
      </c>
      <c r="E51" s="58" t="s">
        <v>404</v>
      </c>
      <c r="F51" s="63" t="s">
        <v>66</v>
      </c>
      <c r="G51" s="63" t="s">
        <v>303</v>
      </c>
      <c r="H51" s="63" t="s">
        <v>341</v>
      </c>
      <c r="I51" s="67" t="s">
        <v>70</v>
      </c>
      <c r="J51" s="23" t="s">
        <v>66</v>
      </c>
      <c r="K51" s="23" t="s">
        <v>66</v>
      </c>
      <c r="L51" s="30" t="s">
        <v>300</v>
      </c>
      <c r="M51" s="30" t="s">
        <v>405</v>
      </c>
      <c r="N51" s="76">
        <v>1</v>
      </c>
      <c r="O51" s="24">
        <v>3</v>
      </c>
      <c r="P51" s="24">
        <v>3</v>
      </c>
      <c r="Q51" s="24">
        <v>1</v>
      </c>
      <c r="R51" s="24">
        <v>5</v>
      </c>
      <c r="S51" s="24">
        <f t="shared" si="5"/>
        <v>1.9999999999999998</v>
      </c>
      <c r="T51" s="24">
        <v>3</v>
      </c>
      <c r="U51" s="24">
        <v>5</v>
      </c>
      <c r="V51" s="24">
        <f t="shared" si="6"/>
        <v>4.2</v>
      </c>
      <c r="W51" s="25">
        <f t="shared" si="7"/>
        <v>8.3999999999999986</v>
      </c>
      <c r="X51" s="71" t="str">
        <f t="shared" si="1"/>
        <v>M</v>
      </c>
      <c r="Y51" s="44" t="s">
        <v>249</v>
      </c>
      <c r="Z51" s="27" t="s">
        <v>73</v>
      </c>
      <c r="AA51" s="24">
        <v>8</v>
      </c>
      <c r="AB51" s="24"/>
      <c r="AC51" s="24">
        <f t="shared" si="8"/>
        <v>8</v>
      </c>
      <c r="AD51" s="46">
        <f t="shared" si="9"/>
        <v>0.39999999999999858</v>
      </c>
      <c r="AE51" s="71" t="str">
        <f t="shared" si="4"/>
        <v>R</v>
      </c>
      <c r="AF51" s="27" t="s">
        <v>73</v>
      </c>
      <c r="AG51" s="27" t="s">
        <v>73</v>
      </c>
      <c r="AH51" s="27" t="s">
        <v>73</v>
      </c>
      <c r="AI51" s="27" t="s">
        <v>73</v>
      </c>
      <c r="AJ51" s="27" t="s">
        <v>73</v>
      </c>
      <c r="AK51" s="27" t="s">
        <v>73</v>
      </c>
      <c r="AL51" s="27" t="s">
        <v>73</v>
      </c>
      <c r="AM51" s="27" t="s">
        <v>73</v>
      </c>
      <c r="AN51" s="27" t="s">
        <v>73</v>
      </c>
      <c r="AO51" s="27" t="s">
        <v>73</v>
      </c>
      <c r="AP51" s="27" t="s">
        <v>73</v>
      </c>
      <c r="AQ51" s="27" t="s">
        <v>73</v>
      </c>
      <c r="AR51" s="27" t="s">
        <v>73</v>
      </c>
      <c r="AS51" s="27" t="s">
        <v>444</v>
      </c>
      <c r="AT51" s="27" t="s">
        <v>374</v>
      </c>
      <c r="AU51" s="27" t="s">
        <v>443</v>
      </c>
    </row>
    <row r="52" spans="1:47" ht="157.94999999999999" customHeight="1" x14ac:dyDescent="0.3">
      <c r="A52" s="40">
        <v>49</v>
      </c>
      <c r="B52" s="55" t="s">
        <v>139</v>
      </c>
      <c r="C52" s="41" t="s">
        <v>140</v>
      </c>
      <c r="D52" s="43" t="s">
        <v>141</v>
      </c>
      <c r="E52" s="58" t="s">
        <v>142</v>
      </c>
      <c r="F52" s="63" t="s">
        <v>66</v>
      </c>
      <c r="G52" s="63" t="s">
        <v>303</v>
      </c>
      <c r="H52" s="63" t="s">
        <v>406</v>
      </c>
      <c r="I52" s="67" t="s">
        <v>70</v>
      </c>
      <c r="J52" s="23" t="s">
        <v>66</v>
      </c>
      <c r="K52" s="23" t="s">
        <v>66</v>
      </c>
      <c r="L52" s="30" t="s">
        <v>300</v>
      </c>
      <c r="M52" s="26" t="s">
        <v>407</v>
      </c>
      <c r="N52" s="48">
        <v>3</v>
      </c>
      <c r="O52" s="48">
        <v>3</v>
      </c>
      <c r="P52" s="24">
        <v>3</v>
      </c>
      <c r="Q52" s="24">
        <v>1</v>
      </c>
      <c r="R52" s="24">
        <v>5</v>
      </c>
      <c r="S52" s="24">
        <f t="shared" si="5"/>
        <v>2.8000000000000003</v>
      </c>
      <c r="T52" s="24">
        <v>3</v>
      </c>
      <c r="U52" s="24">
        <v>5</v>
      </c>
      <c r="V52" s="24">
        <f t="shared" si="6"/>
        <v>4.2</v>
      </c>
      <c r="W52" s="25">
        <f t="shared" si="7"/>
        <v>11.760000000000002</v>
      </c>
      <c r="X52" s="71" t="str">
        <f t="shared" si="1"/>
        <v>M</v>
      </c>
      <c r="Y52" s="26" t="s">
        <v>250</v>
      </c>
      <c r="Z52" s="27" t="s">
        <v>73</v>
      </c>
      <c r="AA52" s="24">
        <v>6</v>
      </c>
      <c r="AB52" s="24"/>
      <c r="AC52" s="24">
        <f t="shared" si="8"/>
        <v>6</v>
      </c>
      <c r="AD52" s="46">
        <f t="shared" si="9"/>
        <v>5.7600000000000016</v>
      </c>
      <c r="AE52" s="71" t="str">
        <f t="shared" si="4"/>
        <v>M</v>
      </c>
      <c r="AF52" s="27" t="s">
        <v>73</v>
      </c>
      <c r="AG52" s="27" t="s">
        <v>73</v>
      </c>
      <c r="AH52" s="27" t="s">
        <v>73</v>
      </c>
      <c r="AI52" s="27" t="s">
        <v>73</v>
      </c>
      <c r="AJ52" s="27" t="s">
        <v>73</v>
      </c>
      <c r="AK52" s="27" t="s">
        <v>73</v>
      </c>
      <c r="AL52" s="27" t="s">
        <v>73</v>
      </c>
      <c r="AM52" s="27" t="s">
        <v>73</v>
      </c>
      <c r="AN52" s="27" t="s">
        <v>73</v>
      </c>
      <c r="AO52" s="27" t="s">
        <v>73</v>
      </c>
      <c r="AP52" s="27" t="s">
        <v>73</v>
      </c>
      <c r="AQ52" s="27" t="s">
        <v>73</v>
      </c>
      <c r="AR52" s="27" t="s">
        <v>73</v>
      </c>
      <c r="AS52" s="27" t="s">
        <v>73</v>
      </c>
      <c r="AT52" s="27" t="s">
        <v>73</v>
      </c>
      <c r="AU52" s="27" t="s">
        <v>73</v>
      </c>
    </row>
    <row r="53" spans="1:47" ht="157.94999999999999" customHeight="1" x14ac:dyDescent="0.3">
      <c r="A53" s="40">
        <v>50</v>
      </c>
      <c r="B53" s="55" t="s">
        <v>38</v>
      </c>
      <c r="C53" s="41" t="s">
        <v>251</v>
      </c>
      <c r="D53" s="43" t="s">
        <v>143</v>
      </c>
      <c r="E53" s="41" t="s">
        <v>142</v>
      </c>
      <c r="F53" s="63" t="s">
        <v>66</v>
      </c>
      <c r="G53" s="63" t="s">
        <v>303</v>
      </c>
      <c r="H53" s="63" t="s">
        <v>64</v>
      </c>
      <c r="I53" s="67" t="s">
        <v>70</v>
      </c>
      <c r="J53" s="23" t="s">
        <v>66</v>
      </c>
      <c r="K53" s="23" t="s">
        <v>66</v>
      </c>
      <c r="L53" s="30" t="s">
        <v>408</v>
      </c>
      <c r="M53" s="43" t="s">
        <v>144</v>
      </c>
      <c r="N53" s="48">
        <v>3</v>
      </c>
      <c r="O53" s="48">
        <v>3</v>
      </c>
      <c r="P53" s="24">
        <v>3</v>
      </c>
      <c r="Q53" s="24">
        <v>1</v>
      </c>
      <c r="R53" s="24">
        <v>5</v>
      </c>
      <c r="S53" s="24">
        <f t="shared" si="5"/>
        <v>2.8000000000000003</v>
      </c>
      <c r="T53" s="24">
        <v>3</v>
      </c>
      <c r="U53" s="24">
        <v>5</v>
      </c>
      <c r="V53" s="24">
        <f t="shared" si="6"/>
        <v>4.2</v>
      </c>
      <c r="W53" s="25">
        <f t="shared" si="7"/>
        <v>11.760000000000002</v>
      </c>
      <c r="X53" s="71" t="str">
        <f t="shared" si="1"/>
        <v>M</v>
      </c>
      <c r="Y53" s="26" t="s">
        <v>145</v>
      </c>
      <c r="Z53" s="27" t="s">
        <v>73</v>
      </c>
      <c r="AA53" s="24">
        <v>3</v>
      </c>
      <c r="AB53" s="24"/>
      <c r="AC53" s="24">
        <f t="shared" si="8"/>
        <v>3</v>
      </c>
      <c r="AD53" s="46">
        <f t="shared" si="9"/>
        <v>8.7600000000000016</v>
      </c>
      <c r="AE53" s="71" t="str">
        <f t="shared" si="4"/>
        <v>M</v>
      </c>
      <c r="AF53" s="27" t="s">
        <v>73</v>
      </c>
      <c r="AG53" s="27" t="s">
        <v>73</v>
      </c>
      <c r="AH53" s="49" t="s">
        <v>73</v>
      </c>
      <c r="AI53" s="49" t="s">
        <v>73</v>
      </c>
      <c r="AJ53" s="27" t="s">
        <v>73</v>
      </c>
      <c r="AK53" s="49" t="s">
        <v>73</v>
      </c>
      <c r="AL53" s="27" t="s">
        <v>73</v>
      </c>
      <c r="AM53" s="49" t="s">
        <v>73</v>
      </c>
      <c r="AN53" s="49" t="s">
        <v>73</v>
      </c>
      <c r="AO53" s="27" t="s">
        <v>73</v>
      </c>
      <c r="AP53" s="27" t="s">
        <v>73</v>
      </c>
      <c r="AQ53" s="27" t="s">
        <v>73</v>
      </c>
      <c r="AR53" s="27" t="s">
        <v>73</v>
      </c>
      <c r="AS53" s="27" t="s">
        <v>73</v>
      </c>
      <c r="AT53" s="27" t="s">
        <v>73</v>
      </c>
      <c r="AU53" s="27" t="s">
        <v>73</v>
      </c>
    </row>
    <row r="54" spans="1:47" ht="157.94999999999999" customHeight="1" x14ac:dyDescent="0.3">
      <c r="A54" s="40">
        <v>51</v>
      </c>
      <c r="B54" s="55" t="s">
        <v>38</v>
      </c>
      <c r="C54" s="41" t="s">
        <v>146</v>
      </c>
      <c r="D54" s="43" t="s">
        <v>147</v>
      </c>
      <c r="E54" s="41" t="s">
        <v>142</v>
      </c>
      <c r="F54" s="63" t="s">
        <v>66</v>
      </c>
      <c r="G54" s="63" t="s">
        <v>303</v>
      </c>
      <c r="H54" s="63" t="s">
        <v>64</v>
      </c>
      <c r="I54" s="67" t="s">
        <v>70</v>
      </c>
      <c r="J54" s="23" t="s">
        <v>66</v>
      </c>
      <c r="K54" s="23" t="s">
        <v>66</v>
      </c>
      <c r="L54" s="30" t="s">
        <v>408</v>
      </c>
      <c r="M54" s="43" t="s">
        <v>144</v>
      </c>
      <c r="N54" s="48">
        <v>3</v>
      </c>
      <c r="O54" s="48">
        <v>3</v>
      </c>
      <c r="P54" s="24">
        <v>3</v>
      </c>
      <c r="Q54" s="24">
        <v>1</v>
      </c>
      <c r="R54" s="24">
        <v>5</v>
      </c>
      <c r="S54" s="24">
        <f t="shared" si="5"/>
        <v>2.8000000000000003</v>
      </c>
      <c r="T54" s="24">
        <v>3</v>
      </c>
      <c r="U54" s="24">
        <v>5</v>
      </c>
      <c r="V54" s="24">
        <f t="shared" si="6"/>
        <v>4.2</v>
      </c>
      <c r="W54" s="25">
        <f t="shared" si="7"/>
        <v>11.760000000000002</v>
      </c>
      <c r="X54" s="71" t="str">
        <f t="shared" si="1"/>
        <v>M</v>
      </c>
      <c r="Y54" s="26" t="s">
        <v>145</v>
      </c>
      <c r="Z54" s="27" t="s">
        <v>73</v>
      </c>
      <c r="AA54" s="24">
        <v>2</v>
      </c>
      <c r="AB54" s="24"/>
      <c r="AC54" s="24">
        <f t="shared" si="8"/>
        <v>2</v>
      </c>
      <c r="AD54" s="46">
        <f t="shared" si="9"/>
        <v>9.7600000000000016</v>
      </c>
      <c r="AE54" s="71" t="str">
        <f t="shared" si="4"/>
        <v>M</v>
      </c>
      <c r="AF54" s="27" t="s">
        <v>73</v>
      </c>
      <c r="AG54" s="27" t="s">
        <v>73</v>
      </c>
      <c r="AH54" s="49" t="s">
        <v>73</v>
      </c>
      <c r="AI54" s="49" t="s">
        <v>73</v>
      </c>
      <c r="AJ54" s="27" t="s">
        <v>150</v>
      </c>
      <c r="AK54" s="49" t="s">
        <v>148</v>
      </c>
      <c r="AL54" s="49" t="s">
        <v>361</v>
      </c>
      <c r="AM54" s="49" t="s">
        <v>149</v>
      </c>
      <c r="AN54" s="49" t="s">
        <v>138</v>
      </c>
      <c r="AO54" s="27" t="s">
        <v>151</v>
      </c>
      <c r="AP54" s="27" t="s">
        <v>252</v>
      </c>
      <c r="AQ54" s="81" t="s">
        <v>152</v>
      </c>
      <c r="AR54" s="27" t="s">
        <v>367</v>
      </c>
      <c r="AS54" s="27" t="s">
        <v>73</v>
      </c>
      <c r="AT54" s="27" t="s">
        <v>73</v>
      </c>
      <c r="AU54" s="27" t="s">
        <v>73</v>
      </c>
    </row>
    <row r="55" spans="1:47" s="57" customFormat="1" ht="157.94999999999999" customHeight="1" x14ac:dyDescent="0.3">
      <c r="A55" s="40">
        <v>52</v>
      </c>
      <c r="B55" s="55" t="s">
        <v>38</v>
      </c>
      <c r="C55" s="41" t="s">
        <v>153</v>
      </c>
      <c r="D55" s="43" t="s">
        <v>154</v>
      </c>
      <c r="E55" s="41" t="s">
        <v>119</v>
      </c>
      <c r="F55" s="63" t="s">
        <v>66</v>
      </c>
      <c r="G55" s="63" t="s">
        <v>303</v>
      </c>
      <c r="H55" s="63" t="s">
        <v>64</v>
      </c>
      <c r="I55" s="67" t="s">
        <v>70</v>
      </c>
      <c r="J55" s="23" t="s">
        <v>66</v>
      </c>
      <c r="K55" s="23" t="s">
        <v>66</v>
      </c>
      <c r="L55" s="30" t="s">
        <v>300</v>
      </c>
      <c r="M55" s="43" t="s">
        <v>155</v>
      </c>
      <c r="N55" s="48">
        <v>3</v>
      </c>
      <c r="O55" s="48">
        <v>3</v>
      </c>
      <c r="P55" s="24">
        <v>3</v>
      </c>
      <c r="Q55" s="24">
        <v>1</v>
      </c>
      <c r="R55" s="24">
        <v>5</v>
      </c>
      <c r="S55" s="24">
        <f t="shared" si="5"/>
        <v>2.8000000000000003</v>
      </c>
      <c r="T55" s="24">
        <v>3</v>
      </c>
      <c r="U55" s="24">
        <v>5</v>
      </c>
      <c r="V55" s="24">
        <f t="shared" si="6"/>
        <v>4.2</v>
      </c>
      <c r="W55" s="25">
        <f t="shared" si="7"/>
        <v>11.760000000000002</v>
      </c>
      <c r="X55" s="71" t="str">
        <f t="shared" si="1"/>
        <v>M</v>
      </c>
      <c r="Y55" s="26" t="s">
        <v>253</v>
      </c>
      <c r="Z55" s="27" t="s">
        <v>73</v>
      </c>
      <c r="AA55" s="24">
        <v>2</v>
      </c>
      <c r="AB55" s="24"/>
      <c r="AC55" s="24">
        <f t="shared" si="8"/>
        <v>2</v>
      </c>
      <c r="AD55" s="46">
        <f t="shared" si="9"/>
        <v>9.7600000000000016</v>
      </c>
      <c r="AE55" s="71" t="str">
        <f t="shared" si="4"/>
        <v>M</v>
      </c>
      <c r="AF55" s="27" t="s">
        <v>73</v>
      </c>
      <c r="AG55" s="27" t="s">
        <v>73</v>
      </c>
      <c r="AH55" s="49" t="s">
        <v>73</v>
      </c>
      <c r="AI55" s="49" t="s">
        <v>73</v>
      </c>
      <c r="AJ55" s="49" t="s">
        <v>73</v>
      </c>
      <c r="AK55" s="49" t="s">
        <v>455</v>
      </c>
      <c r="AL55" s="49" t="s">
        <v>361</v>
      </c>
      <c r="AM55" s="49" t="s">
        <v>72</v>
      </c>
      <c r="AN55" s="49" t="s">
        <v>105</v>
      </c>
      <c r="AO55" s="27" t="s">
        <v>457</v>
      </c>
      <c r="AP55" s="27" t="s">
        <v>366</v>
      </c>
      <c r="AQ55" s="27" t="s">
        <v>456</v>
      </c>
      <c r="AR55" s="27" t="s">
        <v>73</v>
      </c>
      <c r="AS55" s="27" t="s">
        <v>462</v>
      </c>
      <c r="AT55" s="27" t="s">
        <v>374</v>
      </c>
      <c r="AU55" s="27" t="s">
        <v>443</v>
      </c>
    </row>
    <row r="56" spans="1:47" ht="156.6" customHeight="1" x14ac:dyDescent="0.3">
      <c r="A56" s="40">
        <v>53</v>
      </c>
      <c r="B56" s="55" t="s">
        <v>156</v>
      </c>
      <c r="C56" s="41" t="s">
        <v>157</v>
      </c>
      <c r="D56" s="42" t="s">
        <v>158</v>
      </c>
      <c r="E56" s="41" t="s">
        <v>159</v>
      </c>
      <c r="F56" s="63" t="s">
        <v>66</v>
      </c>
      <c r="G56" s="63" t="s">
        <v>303</v>
      </c>
      <c r="H56" s="63" t="s">
        <v>64</v>
      </c>
      <c r="I56" s="67" t="s">
        <v>70</v>
      </c>
      <c r="J56" s="23" t="s">
        <v>66</v>
      </c>
      <c r="K56" s="23" t="s">
        <v>66</v>
      </c>
      <c r="L56" s="30" t="s">
        <v>160</v>
      </c>
      <c r="M56" s="56" t="s">
        <v>161</v>
      </c>
      <c r="N56" s="48">
        <v>3</v>
      </c>
      <c r="O56" s="48">
        <v>5</v>
      </c>
      <c r="P56" s="24">
        <v>3</v>
      </c>
      <c r="Q56" s="24">
        <v>1</v>
      </c>
      <c r="R56" s="24">
        <v>5</v>
      </c>
      <c r="S56" s="24">
        <f t="shared" si="5"/>
        <v>3.1000000000000005</v>
      </c>
      <c r="T56" s="24">
        <v>3</v>
      </c>
      <c r="U56" s="24">
        <v>5</v>
      </c>
      <c r="V56" s="24">
        <f t="shared" si="6"/>
        <v>4.2</v>
      </c>
      <c r="W56" s="25">
        <f t="shared" si="7"/>
        <v>13.020000000000003</v>
      </c>
      <c r="X56" s="71" t="str">
        <f t="shared" si="1"/>
        <v>M</v>
      </c>
      <c r="Y56" s="44" t="s">
        <v>254</v>
      </c>
      <c r="Z56" s="27" t="s">
        <v>73</v>
      </c>
      <c r="AA56" s="24">
        <v>9</v>
      </c>
      <c r="AB56" s="24"/>
      <c r="AC56" s="24">
        <f t="shared" si="8"/>
        <v>9</v>
      </c>
      <c r="AD56" s="46">
        <f t="shared" si="9"/>
        <v>4.0200000000000031</v>
      </c>
      <c r="AE56" s="71" t="str">
        <f t="shared" si="4"/>
        <v>B</v>
      </c>
      <c r="AF56" s="27" t="s">
        <v>73</v>
      </c>
      <c r="AG56" s="27" t="s">
        <v>73</v>
      </c>
      <c r="AH56" s="27" t="s">
        <v>73</v>
      </c>
      <c r="AI56" s="27" t="s">
        <v>73</v>
      </c>
      <c r="AJ56" s="27" t="s">
        <v>73</v>
      </c>
      <c r="AK56" s="27" t="s">
        <v>73</v>
      </c>
      <c r="AL56" s="27" t="s">
        <v>73</v>
      </c>
      <c r="AM56" s="27" t="s">
        <v>73</v>
      </c>
      <c r="AN56" s="27" t="s">
        <v>73</v>
      </c>
      <c r="AO56" s="27" t="s">
        <v>73</v>
      </c>
      <c r="AP56" s="27" t="s">
        <v>73</v>
      </c>
      <c r="AQ56" s="27" t="s">
        <v>73</v>
      </c>
      <c r="AR56" s="27" t="s">
        <v>73</v>
      </c>
      <c r="AS56" s="27" t="s">
        <v>73</v>
      </c>
      <c r="AT56" s="27" t="s">
        <v>73</v>
      </c>
      <c r="AU56" s="27" t="s">
        <v>73</v>
      </c>
    </row>
    <row r="57" spans="1:47" ht="216" x14ac:dyDescent="0.3">
      <c r="A57" s="40">
        <v>54</v>
      </c>
      <c r="B57" s="55" t="s">
        <v>156</v>
      </c>
      <c r="C57" s="41" t="s">
        <v>162</v>
      </c>
      <c r="D57" s="43" t="s">
        <v>163</v>
      </c>
      <c r="E57" s="41" t="s">
        <v>172</v>
      </c>
      <c r="F57" s="63" t="s">
        <v>66</v>
      </c>
      <c r="G57" s="41" t="s">
        <v>37</v>
      </c>
      <c r="H57" s="41" t="s">
        <v>64</v>
      </c>
      <c r="I57" s="67" t="s">
        <v>70</v>
      </c>
      <c r="J57" s="23" t="s">
        <v>66</v>
      </c>
      <c r="K57" s="23" t="s">
        <v>66</v>
      </c>
      <c r="L57" s="30" t="s">
        <v>300</v>
      </c>
      <c r="M57" s="56" t="s">
        <v>164</v>
      </c>
      <c r="N57" s="48">
        <v>1</v>
      </c>
      <c r="O57" s="48">
        <v>5</v>
      </c>
      <c r="P57" s="24">
        <v>3</v>
      </c>
      <c r="Q57" s="24">
        <v>1</v>
      </c>
      <c r="R57" s="24">
        <v>3</v>
      </c>
      <c r="S57" s="24">
        <f t="shared" si="5"/>
        <v>2.0999999999999996</v>
      </c>
      <c r="T57" s="24">
        <v>4</v>
      </c>
      <c r="U57" s="24">
        <v>5</v>
      </c>
      <c r="V57" s="24">
        <f t="shared" si="6"/>
        <v>4.5999999999999996</v>
      </c>
      <c r="W57" s="25">
        <f t="shared" si="7"/>
        <v>9.6599999999999984</v>
      </c>
      <c r="X57" s="71" t="str">
        <f t="shared" si="1"/>
        <v>M</v>
      </c>
      <c r="Y57" s="44" t="s">
        <v>255</v>
      </c>
      <c r="Z57" s="27" t="s">
        <v>73</v>
      </c>
      <c r="AA57" s="24">
        <v>7</v>
      </c>
      <c r="AB57" s="24"/>
      <c r="AC57" s="24">
        <f t="shared" si="8"/>
        <v>7</v>
      </c>
      <c r="AD57" s="46">
        <f t="shared" si="9"/>
        <v>2.6599999999999984</v>
      </c>
      <c r="AE57" s="71" t="str">
        <f t="shared" si="4"/>
        <v>B</v>
      </c>
      <c r="AF57" s="27" t="s">
        <v>73</v>
      </c>
      <c r="AG57" s="27" t="s">
        <v>73</v>
      </c>
      <c r="AH57" s="27" t="s">
        <v>165</v>
      </c>
      <c r="AI57" s="27" t="s">
        <v>166</v>
      </c>
      <c r="AJ57" s="27" t="s">
        <v>73</v>
      </c>
      <c r="AK57" s="27" t="s">
        <v>167</v>
      </c>
      <c r="AL57" s="27" t="s">
        <v>368</v>
      </c>
      <c r="AM57" s="27" t="s">
        <v>137</v>
      </c>
      <c r="AN57" s="27" t="s">
        <v>105</v>
      </c>
      <c r="AO57" s="27" t="s">
        <v>73</v>
      </c>
      <c r="AP57" s="27" t="s">
        <v>73</v>
      </c>
      <c r="AQ57" s="27" t="s">
        <v>73</v>
      </c>
      <c r="AR57" s="27" t="s">
        <v>73</v>
      </c>
      <c r="AS57" s="27" t="s">
        <v>73</v>
      </c>
      <c r="AT57" s="27" t="s">
        <v>73</v>
      </c>
      <c r="AU57" s="27" t="s">
        <v>73</v>
      </c>
    </row>
    <row r="58" spans="1:47" ht="87" customHeight="1" x14ac:dyDescent="0.3">
      <c r="A58" s="40">
        <v>55</v>
      </c>
      <c r="B58" s="55" t="s">
        <v>156</v>
      </c>
      <c r="C58" s="41" t="s">
        <v>168</v>
      </c>
      <c r="D58" s="43" t="s">
        <v>163</v>
      </c>
      <c r="E58" s="41" t="s">
        <v>65</v>
      </c>
      <c r="F58" s="41" t="s">
        <v>64</v>
      </c>
      <c r="G58" s="41" t="s">
        <v>64</v>
      </c>
      <c r="H58" s="41" t="s">
        <v>64</v>
      </c>
      <c r="I58" s="41" t="s">
        <v>64</v>
      </c>
      <c r="J58" s="23" t="s">
        <v>66</v>
      </c>
      <c r="K58" s="23" t="s">
        <v>66</v>
      </c>
      <c r="L58" s="42" t="s">
        <v>102</v>
      </c>
      <c r="M58" s="42" t="s">
        <v>169</v>
      </c>
      <c r="N58" s="31">
        <v>1</v>
      </c>
      <c r="O58" s="31">
        <v>5</v>
      </c>
      <c r="P58" s="24">
        <v>3</v>
      </c>
      <c r="Q58" s="24">
        <v>1</v>
      </c>
      <c r="R58" s="24">
        <v>1</v>
      </c>
      <c r="S58" s="24">
        <f t="shared" si="5"/>
        <v>1.9</v>
      </c>
      <c r="T58" s="24">
        <v>3</v>
      </c>
      <c r="U58" s="24">
        <v>3</v>
      </c>
      <c r="V58" s="24">
        <f t="shared" si="6"/>
        <v>3</v>
      </c>
      <c r="W58" s="25">
        <f t="shared" si="7"/>
        <v>5.6999999999999993</v>
      </c>
      <c r="X58" s="71" t="str">
        <f t="shared" si="1"/>
        <v>M</v>
      </c>
      <c r="Y58" s="44" t="s">
        <v>256</v>
      </c>
      <c r="Z58" s="27" t="s">
        <v>73</v>
      </c>
      <c r="AA58" s="24">
        <v>5</v>
      </c>
      <c r="AB58" s="24"/>
      <c r="AC58" s="24">
        <f t="shared" si="8"/>
        <v>5</v>
      </c>
      <c r="AD58" s="46">
        <f t="shared" si="9"/>
        <v>0.69999999999999929</v>
      </c>
      <c r="AE58" s="71" t="str">
        <f t="shared" si="4"/>
        <v>R</v>
      </c>
      <c r="AF58" s="27" t="s">
        <v>73</v>
      </c>
      <c r="AG58" s="27" t="s">
        <v>73</v>
      </c>
      <c r="AH58" s="27" t="s">
        <v>73</v>
      </c>
      <c r="AI58" s="27" t="s">
        <v>73</v>
      </c>
      <c r="AJ58" s="27" t="s">
        <v>73</v>
      </c>
      <c r="AK58" s="27" t="s">
        <v>73</v>
      </c>
      <c r="AL58" s="27" t="s">
        <v>73</v>
      </c>
      <c r="AM58" s="27" t="s">
        <v>73</v>
      </c>
      <c r="AN58" s="27" t="s">
        <v>73</v>
      </c>
      <c r="AO58" s="27" t="s">
        <v>73</v>
      </c>
      <c r="AP58" s="27" t="s">
        <v>73</v>
      </c>
      <c r="AQ58" s="27" t="s">
        <v>73</v>
      </c>
      <c r="AR58" s="27" t="s">
        <v>73</v>
      </c>
      <c r="AS58" s="27" t="s">
        <v>73</v>
      </c>
      <c r="AT58" s="27" t="s">
        <v>73</v>
      </c>
      <c r="AU58" s="27" t="s">
        <v>73</v>
      </c>
    </row>
    <row r="59" spans="1:47" ht="207" customHeight="1" x14ac:dyDescent="0.3">
      <c r="A59" s="40">
        <v>56</v>
      </c>
      <c r="B59" s="22" t="s">
        <v>47</v>
      </c>
      <c r="C59" s="41" t="s">
        <v>170</v>
      </c>
      <c r="D59" s="43" t="s">
        <v>171</v>
      </c>
      <c r="E59" s="41" t="s">
        <v>172</v>
      </c>
      <c r="F59" s="63" t="s">
        <v>66</v>
      </c>
      <c r="G59" s="41" t="s">
        <v>37</v>
      </c>
      <c r="H59" s="63" t="s">
        <v>406</v>
      </c>
      <c r="I59" s="67" t="s">
        <v>70</v>
      </c>
      <c r="J59" s="23" t="s">
        <v>66</v>
      </c>
      <c r="K59" s="23" t="s">
        <v>66</v>
      </c>
      <c r="L59" s="30" t="s">
        <v>300</v>
      </c>
      <c r="M59" s="30" t="s">
        <v>173</v>
      </c>
      <c r="N59" s="31">
        <v>3</v>
      </c>
      <c r="O59" s="31">
        <v>3</v>
      </c>
      <c r="P59" s="24">
        <v>3</v>
      </c>
      <c r="Q59" s="24">
        <v>1</v>
      </c>
      <c r="R59" s="24">
        <v>3</v>
      </c>
      <c r="S59" s="24">
        <f t="shared" si="5"/>
        <v>2.6000000000000005</v>
      </c>
      <c r="T59" s="24">
        <v>4</v>
      </c>
      <c r="U59" s="24">
        <v>5</v>
      </c>
      <c r="V59" s="24">
        <f t="shared" si="6"/>
        <v>4.5999999999999996</v>
      </c>
      <c r="W59" s="25">
        <f t="shared" si="7"/>
        <v>11.96</v>
      </c>
      <c r="X59" s="71" t="str">
        <f t="shared" si="1"/>
        <v>M</v>
      </c>
      <c r="Y59" s="44" t="s">
        <v>257</v>
      </c>
      <c r="Z59" s="27" t="s">
        <v>73</v>
      </c>
      <c r="AA59" s="24">
        <v>8</v>
      </c>
      <c r="AB59" s="24"/>
      <c r="AC59" s="24">
        <f t="shared" si="8"/>
        <v>8</v>
      </c>
      <c r="AD59" s="46">
        <f t="shared" si="9"/>
        <v>3.9600000000000009</v>
      </c>
      <c r="AE59" s="71" t="str">
        <f t="shared" si="4"/>
        <v>B</v>
      </c>
      <c r="AF59" s="27" t="s">
        <v>73</v>
      </c>
      <c r="AG59" s="27" t="s">
        <v>73</v>
      </c>
      <c r="AH59" s="27" t="s">
        <v>73</v>
      </c>
      <c r="AI59" s="27" t="s">
        <v>73</v>
      </c>
      <c r="AJ59" s="27" t="s">
        <v>73</v>
      </c>
      <c r="AK59" s="27" t="s">
        <v>73</v>
      </c>
      <c r="AL59" s="27" t="s">
        <v>73</v>
      </c>
      <c r="AM59" s="27" t="s">
        <v>73</v>
      </c>
      <c r="AN59" s="27" t="s">
        <v>73</v>
      </c>
      <c r="AO59" s="27" t="s">
        <v>73</v>
      </c>
      <c r="AP59" s="27" t="s">
        <v>73</v>
      </c>
      <c r="AQ59" s="27" t="s">
        <v>73</v>
      </c>
      <c r="AR59" s="27" t="s">
        <v>73</v>
      </c>
      <c r="AS59" s="27" t="s">
        <v>73</v>
      </c>
      <c r="AT59" s="27" t="s">
        <v>73</v>
      </c>
      <c r="AU59" s="27" t="s">
        <v>73</v>
      </c>
    </row>
    <row r="60" spans="1:47" ht="207.6" customHeight="1" x14ac:dyDescent="0.3">
      <c r="A60" s="40">
        <v>57</v>
      </c>
      <c r="B60" s="22" t="s">
        <v>47</v>
      </c>
      <c r="C60" s="41" t="s">
        <v>174</v>
      </c>
      <c r="D60" s="43" t="s">
        <v>171</v>
      </c>
      <c r="E60" s="41" t="s">
        <v>172</v>
      </c>
      <c r="F60" s="63" t="s">
        <v>66</v>
      </c>
      <c r="G60" s="41" t="s">
        <v>37</v>
      </c>
      <c r="H60" s="41" t="s">
        <v>64</v>
      </c>
      <c r="I60" s="67" t="s">
        <v>70</v>
      </c>
      <c r="J60" s="23" t="s">
        <v>66</v>
      </c>
      <c r="K60" s="23" t="s">
        <v>66</v>
      </c>
      <c r="L60" s="30" t="s">
        <v>300</v>
      </c>
      <c r="M60" s="30" t="s">
        <v>173</v>
      </c>
      <c r="N60" s="31">
        <v>3</v>
      </c>
      <c r="O60" s="31">
        <v>3</v>
      </c>
      <c r="P60" s="24">
        <v>3</v>
      </c>
      <c r="Q60" s="24">
        <v>1</v>
      </c>
      <c r="R60" s="24">
        <v>3</v>
      </c>
      <c r="S60" s="24">
        <f t="shared" si="5"/>
        <v>2.6000000000000005</v>
      </c>
      <c r="T60" s="24">
        <v>4</v>
      </c>
      <c r="U60" s="24">
        <v>5</v>
      </c>
      <c r="V60" s="24">
        <f t="shared" si="6"/>
        <v>4.5999999999999996</v>
      </c>
      <c r="W60" s="25">
        <f t="shared" si="7"/>
        <v>11.96</v>
      </c>
      <c r="X60" s="71" t="str">
        <f t="shared" si="1"/>
        <v>M</v>
      </c>
      <c r="Y60" s="44" t="s">
        <v>258</v>
      </c>
      <c r="Z60" s="27" t="s">
        <v>73</v>
      </c>
      <c r="AA60" s="24">
        <v>8</v>
      </c>
      <c r="AB60" s="24"/>
      <c r="AC60" s="24">
        <f t="shared" si="8"/>
        <v>8</v>
      </c>
      <c r="AD60" s="46">
        <f t="shared" si="9"/>
        <v>3.9600000000000009</v>
      </c>
      <c r="AE60" s="71" t="str">
        <f t="shared" si="4"/>
        <v>B</v>
      </c>
      <c r="AF60" s="27" t="s">
        <v>73</v>
      </c>
      <c r="AG60" s="27" t="s">
        <v>73</v>
      </c>
      <c r="AH60" s="27" t="s">
        <v>73</v>
      </c>
      <c r="AI60" s="27" t="s">
        <v>73</v>
      </c>
      <c r="AJ60" s="27" t="s">
        <v>73</v>
      </c>
      <c r="AK60" s="27" t="s">
        <v>73</v>
      </c>
      <c r="AL60" s="27" t="s">
        <v>73</v>
      </c>
      <c r="AM60" s="27" t="s">
        <v>73</v>
      </c>
      <c r="AN60" s="27" t="s">
        <v>73</v>
      </c>
      <c r="AO60" s="27" t="s">
        <v>73</v>
      </c>
      <c r="AP60" s="27" t="s">
        <v>73</v>
      </c>
      <c r="AQ60" s="27" t="s">
        <v>73</v>
      </c>
      <c r="AR60" s="27" t="s">
        <v>73</v>
      </c>
      <c r="AS60" s="27" t="s">
        <v>73</v>
      </c>
      <c r="AT60" s="27" t="s">
        <v>73</v>
      </c>
      <c r="AU60" s="27" t="s">
        <v>73</v>
      </c>
    </row>
    <row r="61" spans="1:47" ht="148.5" customHeight="1" x14ac:dyDescent="0.3">
      <c r="A61" s="40">
        <v>58</v>
      </c>
      <c r="B61" s="22" t="s">
        <v>47</v>
      </c>
      <c r="C61" s="41" t="s">
        <v>259</v>
      </c>
      <c r="D61" s="43" t="s">
        <v>175</v>
      </c>
      <c r="E61" s="41" t="s">
        <v>172</v>
      </c>
      <c r="F61" s="63" t="s">
        <v>66</v>
      </c>
      <c r="G61" s="41" t="s">
        <v>37</v>
      </c>
      <c r="H61" s="63" t="s">
        <v>406</v>
      </c>
      <c r="I61" s="67" t="s">
        <v>70</v>
      </c>
      <c r="J61" s="23" t="s">
        <v>66</v>
      </c>
      <c r="K61" s="23" t="s">
        <v>66</v>
      </c>
      <c r="L61" s="30" t="s">
        <v>300</v>
      </c>
      <c r="M61" s="30" t="s">
        <v>176</v>
      </c>
      <c r="N61" s="31">
        <v>3</v>
      </c>
      <c r="O61" s="31">
        <v>3</v>
      </c>
      <c r="P61" s="24">
        <v>3</v>
      </c>
      <c r="Q61" s="24">
        <v>1</v>
      </c>
      <c r="R61" s="24">
        <v>3</v>
      </c>
      <c r="S61" s="24">
        <f t="shared" si="5"/>
        <v>2.6000000000000005</v>
      </c>
      <c r="T61" s="24">
        <v>4</v>
      </c>
      <c r="U61" s="24">
        <v>5</v>
      </c>
      <c r="V61" s="24">
        <f t="shared" si="6"/>
        <v>4.5999999999999996</v>
      </c>
      <c r="W61" s="25">
        <f t="shared" si="7"/>
        <v>11.96</v>
      </c>
      <c r="X61" s="71" t="str">
        <f t="shared" si="1"/>
        <v>M</v>
      </c>
      <c r="Y61" s="26" t="s">
        <v>260</v>
      </c>
      <c r="Z61" s="27" t="s">
        <v>73</v>
      </c>
      <c r="AA61" s="24">
        <v>9</v>
      </c>
      <c r="AB61" s="24"/>
      <c r="AC61" s="24">
        <f t="shared" si="8"/>
        <v>9</v>
      </c>
      <c r="AD61" s="46">
        <f t="shared" si="9"/>
        <v>2.9600000000000009</v>
      </c>
      <c r="AE61" s="71" t="str">
        <f t="shared" si="4"/>
        <v>B</v>
      </c>
      <c r="AF61" s="27" t="s">
        <v>73</v>
      </c>
      <c r="AG61" s="27" t="s">
        <v>73</v>
      </c>
      <c r="AH61" s="27" t="s">
        <v>73</v>
      </c>
      <c r="AI61" s="27" t="s">
        <v>73</v>
      </c>
      <c r="AJ61" s="27" t="s">
        <v>73</v>
      </c>
      <c r="AK61" s="27" t="s">
        <v>73</v>
      </c>
      <c r="AL61" s="27" t="s">
        <v>73</v>
      </c>
      <c r="AM61" s="27" t="s">
        <v>73</v>
      </c>
      <c r="AN61" s="27" t="s">
        <v>73</v>
      </c>
      <c r="AO61" s="27" t="s">
        <v>73</v>
      </c>
      <c r="AP61" s="27" t="s">
        <v>73</v>
      </c>
      <c r="AQ61" s="27" t="s">
        <v>73</v>
      </c>
      <c r="AR61" s="27" t="s">
        <v>73</v>
      </c>
      <c r="AS61" s="27" t="s">
        <v>73</v>
      </c>
      <c r="AT61" s="27" t="s">
        <v>73</v>
      </c>
      <c r="AU61" s="27" t="s">
        <v>73</v>
      </c>
    </row>
    <row r="62" spans="1:47" ht="150" customHeight="1" x14ac:dyDescent="0.3">
      <c r="A62" s="40">
        <v>59</v>
      </c>
      <c r="B62" s="22" t="s">
        <v>47</v>
      </c>
      <c r="C62" s="41" t="s">
        <v>261</v>
      </c>
      <c r="D62" s="43" t="s">
        <v>177</v>
      </c>
      <c r="E62" s="41" t="s">
        <v>172</v>
      </c>
      <c r="F62" s="63" t="s">
        <v>66</v>
      </c>
      <c r="G62" s="41" t="s">
        <v>37</v>
      </c>
      <c r="H62" s="41" t="s">
        <v>64</v>
      </c>
      <c r="I62" s="67" t="s">
        <v>70</v>
      </c>
      <c r="J62" s="23" t="s">
        <v>66</v>
      </c>
      <c r="K62" s="23" t="s">
        <v>66</v>
      </c>
      <c r="L62" s="30" t="s">
        <v>300</v>
      </c>
      <c r="M62" s="30" t="s">
        <v>178</v>
      </c>
      <c r="N62" s="31">
        <v>3</v>
      </c>
      <c r="O62" s="31">
        <v>3</v>
      </c>
      <c r="P62" s="24">
        <v>3</v>
      </c>
      <c r="Q62" s="24">
        <v>1</v>
      </c>
      <c r="R62" s="24">
        <v>3</v>
      </c>
      <c r="S62" s="24">
        <f t="shared" si="5"/>
        <v>2.6000000000000005</v>
      </c>
      <c r="T62" s="24">
        <v>4</v>
      </c>
      <c r="U62" s="24">
        <v>5</v>
      </c>
      <c r="V62" s="24">
        <f t="shared" si="6"/>
        <v>4.5999999999999996</v>
      </c>
      <c r="W62" s="25">
        <f t="shared" si="7"/>
        <v>11.96</v>
      </c>
      <c r="X62" s="71" t="str">
        <f t="shared" si="1"/>
        <v>M</v>
      </c>
      <c r="Y62" s="26" t="s">
        <v>262</v>
      </c>
      <c r="Z62" s="27" t="s">
        <v>73</v>
      </c>
      <c r="AA62" s="24">
        <v>9</v>
      </c>
      <c r="AB62" s="24"/>
      <c r="AC62" s="24">
        <f t="shared" si="8"/>
        <v>9</v>
      </c>
      <c r="AD62" s="46">
        <f t="shared" si="9"/>
        <v>2.9600000000000009</v>
      </c>
      <c r="AE62" s="71" t="str">
        <f t="shared" si="4"/>
        <v>B</v>
      </c>
      <c r="AF62" s="27" t="s">
        <v>73</v>
      </c>
      <c r="AG62" s="27" t="s">
        <v>73</v>
      </c>
      <c r="AH62" s="27" t="s">
        <v>73</v>
      </c>
      <c r="AI62" s="27" t="s">
        <v>73</v>
      </c>
      <c r="AJ62" s="27" t="s">
        <v>73</v>
      </c>
      <c r="AK62" s="27" t="s">
        <v>73</v>
      </c>
      <c r="AL62" s="27" t="s">
        <v>73</v>
      </c>
      <c r="AM62" s="27" t="s">
        <v>73</v>
      </c>
      <c r="AN62" s="27" t="s">
        <v>73</v>
      </c>
      <c r="AO62" s="27" t="s">
        <v>73</v>
      </c>
      <c r="AP62" s="27" t="s">
        <v>73</v>
      </c>
      <c r="AQ62" s="27" t="s">
        <v>73</v>
      </c>
      <c r="AR62" s="27" t="s">
        <v>73</v>
      </c>
      <c r="AS62" s="27" t="s">
        <v>73</v>
      </c>
      <c r="AT62" s="27" t="s">
        <v>73</v>
      </c>
      <c r="AU62" s="27" t="s">
        <v>73</v>
      </c>
    </row>
    <row r="63" spans="1:47" ht="268.95" customHeight="1" x14ac:dyDescent="0.3">
      <c r="A63" s="40">
        <v>60</v>
      </c>
      <c r="B63" s="22" t="s">
        <v>47</v>
      </c>
      <c r="C63" s="41" t="s">
        <v>179</v>
      </c>
      <c r="D63" s="43" t="s">
        <v>180</v>
      </c>
      <c r="E63" s="41" t="s">
        <v>172</v>
      </c>
      <c r="F63" s="63" t="s">
        <v>66</v>
      </c>
      <c r="G63" s="41" t="s">
        <v>37</v>
      </c>
      <c r="H63" s="63" t="s">
        <v>406</v>
      </c>
      <c r="I63" s="67" t="s">
        <v>70</v>
      </c>
      <c r="J63" s="23" t="s">
        <v>66</v>
      </c>
      <c r="K63" s="23" t="s">
        <v>66</v>
      </c>
      <c r="L63" s="30" t="s">
        <v>300</v>
      </c>
      <c r="M63" s="30" t="s">
        <v>181</v>
      </c>
      <c r="N63" s="31">
        <v>3</v>
      </c>
      <c r="O63" s="31">
        <v>3</v>
      </c>
      <c r="P63" s="24">
        <v>3</v>
      </c>
      <c r="Q63" s="24">
        <v>1</v>
      </c>
      <c r="R63" s="24">
        <v>3</v>
      </c>
      <c r="S63" s="24">
        <f t="shared" si="5"/>
        <v>2.6000000000000005</v>
      </c>
      <c r="T63" s="24">
        <v>4</v>
      </c>
      <c r="U63" s="24">
        <v>5</v>
      </c>
      <c r="V63" s="24">
        <f t="shared" si="6"/>
        <v>4.5999999999999996</v>
      </c>
      <c r="W63" s="25">
        <f t="shared" si="7"/>
        <v>11.96</v>
      </c>
      <c r="X63" s="71" t="str">
        <f t="shared" si="1"/>
        <v>M</v>
      </c>
      <c r="Y63" s="26" t="s">
        <v>263</v>
      </c>
      <c r="Z63" s="27" t="s">
        <v>73</v>
      </c>
      <c r="AA63" s="24">
        <v>7</v>
      </c>
      <c r="AB63" s="24"/>
      <c r="AC63" s="24">
        <f t="shared" si="8"/>
        <v>7</v>
      </c>
      <c r="AD63" s="46">
        <f t="shared" si="9"/>
        <v>4.9600000000000009</v>
      </c>
      <c r="AE63" s="71" t="str">
        <f t="shared" si="4"/>
        <v>B</v>
      </c>
      <c r="AF63" s="27" t="s">
        <v>73</v>
      </c>
      <c r="AG63" s="27" t="s">
        <v>73</v>
      </c>
      <c r="AH63" s="27" t="s">
        <v>73</v>
      </c>
      <c r="AI63" s="27" t="s">
        <v>73</v>
      </c>
      <c r="AJ63" s="27" t="s">
        <v>73</v>
      </c>
      <c r="AK63" s="27" t="s">
        <v>73</v>
      </c>
      <c r="AL63" s="27" t="s">
        <v>73</v>
      </c>
      <c r="AM63" s="27" t="s">
        <v>73</v>
      </c>
      <c r="AN63" s="27" t="s">
        <v>73</v>
      </c>
      <c r="AO63" s="27" t="s">
        <v>73</v>
      </c>
      <c r="AP63" s="27" t="s">
        <v>73</v>
      </c>
      <c r="AQ63" s="27" t="s">
        <v>73</v>
      </c>
      <c r="AR63" s="27" t="s">
        <v>73</v>
      </c>
      <c r="AS63" s="27" t="s">
        <v>73</v>
      </c>
      <c r="AT63" s="27" t="s">
        <v>73</v>
      </c>
      <c r="AU63" s="27" t="s">
        <v>73</v>
      </c>
    </row>
    <row r="64" spans="1:47" ht="273.60000000000002" customHeight="1" x14ac:dyDescent="0.3">
      <c r="A64" s="40">
        <v>61</v>
      </c>
      <c r="B64" s="22" t="s">
        <v>47</v>
      </c>
      <c r="C64" s="41" t="s">
        <v>182</v>
      </c>
      <c r="D64" s="43" t="s">
        <v>180</v>
      </c>
      <c r="E64" s="41" t="s">
        <v>172</v>
      </c>
      <c r="F64" s="63" t="s">
        <v>66</v>
      </c>
      <c r="G64" s="41" t="s">
        <v>37</v>
      </c>
      <c r="H64" s="41" t="s">
        <v>64</v>
      </c>
      <c r="I64" s="67" t="s">
        <v>70</v>
      </c>
      <c r="J64" s="23" t="s">
        <v>66</v>
      </c>
      <c r="K64" s="23" t="s">
        <v>66</v>
      </c>
      <c r="L64" s="30" t="s">
        <v>300</v>
      </c>
      <c r="M64" s="30" t="s">
        <v>183</v>
      </c>
      <c r="N64" s="31">
        <v>3</v>
      </c>
      <c r="O64" s="31">
        <v>3</v>
      </c>
      <c r="P64" s="24">
        <v>3</v>
      </c>
      <c r="Q64" s="24">
        <v>1</v>
      </c>
      <c r="R64" s="24">
        <v>3</v>
      </c>
      <c r="S64" s="24">
        <f t="shared" si="5"/>
        <v>2.6000000000000005</v>
      </c>
      <c r="T64" s="24">
        <v>4</v>
      </c>
      <c r="U64" s="24">
        <v>5</v>
      </c>
      <c r="V64" s="24">
        <f t="shared" si="6"/>
        <v>4.5999999999999996</v>
      </c>
      <c r="W64" s="25">
        <f t="shared" si="7"/>
        <v>11.96</v>
      </c>
      <c r="X64" s="71" t="str">
        <f t="shared" si="1"/>
        <v>M</v>
      </c>
      <c r="Y64" s="26" t="s">
        <v>264</v>
      </c>
      <c r="Z64" s="27" t="s">
        <v>73</v>
      </c>
      <c r="AA64" s="24">
        <v>7</v>
      </c>
      <c r="AB64" s="24"/>
      <c r="AC64" s="24">
        <f t="shared" si="8"/>
        <v>7</v>
      </c>
      <c r="AD64" s="46">
        <f t="shared" si="9"/>
        <v>4.9600000000000009</v>
      </c>
      <c r="AE64" s="71" t="str">
        <f t="shared" si="4"/>
        <v>B</v>
      </c>
      <c r="AF64" s="27" t="s">
        <v>73</v>
      </c>
      <c r="AG64" s="27" t="s">
        <v>73</v>
      </c>
      <c r="AH64" s="27" t="s">
        <v>73</v>
      </c>
      <c r="AI64" s="27" t="s">
        <v>73</v>
      </c>
      <c r="AJ64" s="27" t="s">
        <v>73</v>
      </c>
      <c r="AK64" s="27" t="s">
        <v>73</v>
      </c>
      <c r="AL64" s="27" t="s">
        <v>73</v>
      </c>
      <c r="AM64" s="27" t="s">
        <v>73</v>
      </c>
      <c r="AN64" s="27" t="s">
        <v>73</v>
      </c>
      <c r="AO64" s="27" t="s">
        <v>73</v>
      </c>
      <c r="AP64" s="27" t="s">
        <v>73</v>
      </c>
      <c r="AQ64" s="27" t="s">
        <v>73</v>
      </c>
      <c r="AR64" s="27" t="s">
        <v>73</v>
      </c>
      <c r="AS64" s="27" t="s">
        <v>73</v>
      </c>
      <c r="AT64" s="27" t="s">
        <v>73</v>
      </c>
      <c r="AU64" s="27" t="s">
        <v>73</v>
      </c>
    </row>
    <row r="65" spans="1:47" ht="162" customHeight="1" x14ac:dyDescent="0.3">
      <c r="A65" s="40">
        <v>62</v>
      </c>
      <c r="B65" s="22" t="s">
        <v>47</v>
      </c>
      <c r="C65" s="41" t="s">
        <v>184</v>
      </c>
      <c r="D65" s="43" t="s">
        <v>171</v>
      </c>
      <c r="E65" s="41" t="s">
        <v>172</v>
      </c>
      <c r="F65" s="63" t="s">
        <v>66</v>
      </c>
      <c r="G65" s="41" t="s">
        <v>37</v>
      </c>
      <c r="H65" s="63" t="s">
        <v>406</v>
      </c>
      <c r="I65" s="67" t="s">
        <v>70</v>
      </c>
      <c r="J65" s="23" t="s">
        <v>66</v>
      </c>
      <c r="K65" s="23" t="s">
        <v>66</v>
      </c>
      <c r="L65" s="30" t="s">
        <v>300</v>
      </c>
      <c r="M65" s="30" t="s">
        <v>185</v>
      </c>
      <c r="N65" s="31">
        <v>3</v>
      </c>
      <c r="O65" s="31">
        <v>3</v>
      </c>
      <c r="P65" s="24">
        <v>3</v>
      </c>
      <c r="Q65" s="24">
        <v>1</v>
      </c>
      <c r="R65" s="24">
        <v>3</v>
      </c>
      <c r="S65" s="24">
        <f t="shared" si="5"/>
        <v>2.6000000000000005</v>
      </c>
      <c r="T65" s="24">
        <v>4</v>
      </c>
      <c r="U65" s="24">
        <v>5</v>
      </c>
      <c r="V65" s="24">
        <f t="shared" si="6"/>
        <v>4.5999999999999996</v>
      </c>
      <c r="W65" s="25">
        <f t="shared" si="7"/>
        <v>11.96</v>
      </c>
      <c r="X65" s="71" t="str">
        <f t="shared" si="1"/>
        <v>M</v>
      </c>
      <c r="Y65" s="44" t="s">
        <v>265</v>
      </c>
      <c r="Z65" s="27" t="s">
        <v>73</v>
      </c>
      <c r="AA65" s="24">
        <v>9</v>
      </c>
      <c r="AB65" s="24"/>
      <c r="AC65" s="24">
        <f t="shared" si="8"/>
        <v>9</v>
      </c>
      <c r="AD65" s="46">
        <f t="shared" si="9"/>
        <v>2.9600000000000009</v>
      </c>
      <c r="AE65" s="71" t="str">
        <f t="shared" si="4"/>
        <v>B</v>
      </c>
      <c r="AF65" s="27" t="s">
        <v>73</v>
      </c>
      <c r="AG65" s="27" t="s">
        <v>73</v>
      </c>
      <c r="AH65" s="27" t="s">
        <v>73</v>
      </c>
      <c r="AI65" s="27" t="s">
        <v>73</v>
      </c>
      <c r="AJ65" s="27" t="s">
        <v>73</v>
      </c>
      <c r="AK65" s="27" t="s">
        <v>73</v>
      </c>
      <c r="AL65" s="27" t="s">
        <v>73</v>
      </c>
      <c r="AM65" s="27" t="s">
        <v>73</v>
      </c>
      <c r="AN65" s="27" t="s">
        <v>73</v>
      </c>
      <c r="AO65" s="27" t="s">
        <v>73</v>
      </c>
      <c r="AP65" s="27" t="s">
        <v>73</v>
      </c>
      <c r="AQ65" s="27" t="s">
        <v>73</v>
      </c>
      <c r="AR65" s="27" t="s">
        <v>73</v>
      </c>
      <c r="AS65" s="27" t="s">
        <v>73</v>
      </c>
      <c r="AT65" s="27" t="s">
        <v>73</v>
      </c>
      <c r="AU65" s="27" t="s">
        <v>73</v>
      </c>
    </row>
    <row r="66" spans="1:47" ht="156" customHeight="1" x14ac:dyDescent="0.3">
      <c r="A66" s="40">
        <v>63</v>
      </c>
      <c r="B66" s="22" t="s">
        <v>47</v>
      </c>
      <c r="C66" s="41" t="s">
        <v>186</v>
      </c>
      <c r="D66" s="43" t="s">
        <v>171</v>
      </c>
      <c r="E66" s="41" t="s">
        <v>172</v>
      </c>
      <c r="F66" s="63" t="s">
        <v>66</v>
      </c>
      <c r="G66" s="41" t="s">
        <v>37</v>
      </c>
      <c r="H66" s="41" t="s">
        <v>64</v>
      </c>
      <c r="I66" s="67" t="s">
        <v>70</v>
      </c>
      <c r="J66" s="23" t="s">
        <v>66</v>
      </c>
      <c r="K66" s="23" t="s">
        <v>66</v>
      </c>
      <c r="L66" s="30" t="s">
        <v>300</v>
      </c>
      <c r="M66" s="30" t="s">
        <v>185</v>
      </c>
      <c r="N66" s="31">
        <v>3</v>
      </c>
      <c r="O66" s="31">
        <v>3</v>
      </c>
      <c r="P66" s="24">
        <v>3</v>
      </c>
      <c r="Q66" s="24">
        <v>1</v>
      </c>
      <c r="R66" s="24">
        <v>3</v>
      </c>
      <c r="S66" s="24">
        <f t="shared" si="5"/>
        <v>2.6000000000000005</v>
      </c>
      <c r="T66" s="24">
        <v>4</v>
      </c>
      <c r="U66" s="24">
        <v>5</v>
      </c>
      <c r="V66" s="24">
        <f t="shared" si="6"/>
        <v>4.5999999999999996</v>
      </c>
      <c r="W66" s="25">
        <f t="shared" si="7"/>
        <v>11.96</v>
      </c>
      <c r="X66" s="71" t="str">
        <f t="shared" si="1"/>
        <v>M</v>
      </c>
      <c r="Y66" s="44" t="s">
        <v>265</v>
      </c>
      <c r="Z66" s="27" t="s">
        <v>73</v>
      </c>
      <c r="AA66" s="24">
        <v>9</v>
      </c>
      <c r="AB66" s="24"/>
      <c r="AC66" s="24">
        <f t="shared" si="8"/>
        <v>9</v>
      </c>
      <c r="AD66" s="46">
        <f t="shared" si="9"/>
        <v>2.9600000000000009</v>
      </c>
      <c r="AE66" s="71" t="str">
        <f t="shared" si="4"/>
        <v>B</v>
      </c>
      <c r="AF66" s="27" t="s">
        <v>73</v>
      </c>
      <c r="AG66" s="27" t="s">
        <v>73</v>
      </c>
      <c r="AH66" s="27" t="s">
        <v>73</v>
      </c>
      <c r="AI66" s="27" t="s">
        <v>73</v>
      </c>
      <c r="AJ66" s="27" t="s">
        <v>73</v>
      </c>
      <c r="AK66" s="27" t="s">
        <v>73</v>
      </c>
      <c r="AL66" s="27" t="s">
        <v>73</v>
      </c>
      <c r="AM66" s="27" t="s">
        <v>73</v>
      </c>
      <c r="AN66" s="27" t="s">
        <v>73</v>
      </c>
      <c r="AO66" s="27" t="s">
        <v>73</v>
      </c>
      <c r="AP66" s="27" t="s">
        <v>73</v>
      </c>
      <c r="AQ66" s="27" t="s">
        <v>73</v>
      </c>
      <c r="AR66" s="27" t="s">
        <v>73</v>
      </c>
      <c r="AS66" s="27" t="s">
        <v>73</v>
      </c>
      <c r="AT66" s="27" t="s">
        <v>73</v>
      </c>
      <c r="AU66" s="27" t="s">
        <v>73</v>
      </c>
    </row>
    <row r="67" spans="1:47" ht="184.5" customHeight="1" x14ac:dyDescent="0.3">
      <c r="A67" s="40">
        <v>64</v>
      </c>
      <c r="B67" s="22" t="s">
        <v>47</v>
      </c>
      <c r="C67" s="41" t="s">
        <v>187</v>
      </c>
      <c r="D67" s="43" t="s">
        <v>171</v>
      </c>
      <c r="E67" s="41" t="s">
        <v>172</v>
      </c>
      <c r="F67" s="63" t="s">
        <v>66</v>
      </c>
      <c r="G67" s="41" t="s">
        <v>37</v>
      </c>
      <c r="H67" s="63" t="s">
        <v>406</v>
      </c>
      <c r="I67" s="67" t="s">
        <v>70</v>
      </c>
      <c r="J67" s="23" t="s">
        <v>66</v>
      </c>
      <c r="K67" s="23" t="s">
        <v>66</v>
      </c>
      <c r="L67" s="30" t="s">
        <v>300</v>
      </c>
      <c r="M67" s="30" t="s">
        <v>188</v>
      </c>
      <c r="N67" s="31">
        <v>3</v>
      </c>
      <c r="O67" s="31">
        <v>3</v>
      </c>
      <c r="P67" s="24">
        <v>3</v>
      </c>
      <c r="Q67" s="24">
        <v>1</v>
      </c>
      <c r="R67" s="24">
        <v>3</v>
      </c>
      <c r="S67" s="24">
        <f t="shared" si="5"/>
        <v>2.6000000000000005</v>
      </c>
      <c r="T67" s="24">
        <v>4</v>
      </c>
      <c r="U67" s="24">
        <v>5</v>
      </c>
      <c r="V67" s="24">
        <f t="shared" si="6"/>
        <v>4.5999999999999996</v>
      </c>
      <c r="W67" s="25">
        <f t="shared" si="7"/>
        <v>11.96</v>
      </c>
      <c r="X67" s="71" t="str">
        <f t="shared" ref="X67:X78" si="10">IF(W67="","",IF(W67&gt;16,"A",IF(W67&gt;5,"M",IF(W67&gt;2,"B","R"))))</f>
        <v>M</v>
      </c>
      <c r="Y67" s="44" t="s">
        <v>266</v>
      </c>
      <c r="Z67" s="27" t="s">
        <v>73</v>
      </c>
      <c r="AA67" s="24">
        <v>8</v>
      </c>
      <c r="AB67" s="24"/>
      <c r="AC67" s="24">
        <f t="shared" si="8"/>
        <v>8</v>
      </c>
      <c r="AD67" s="46">
        <f t="shared" si="9"/>
        <v>3.9600000000000009</v>
      </c>
      <c r="AE67" s="71" t="str">
        <f t="shared" si="4"/>
        <v>B</v>
      </c>
      <c r="AF67" s="27" t="s">
        <v>73</v>
      </c>
      <c r="AG67" s="27" t="s">
        <v>73</v>
      </c>
      <c r="AH67" s="27" t="s">
        <v>73</v>
      </c>
      <c r="AI67" s="27" t="s">
        <v>73</v>
      </c>
      <c r="AJ67" s="27" t="s">
        <v>73</v>
      </c>
      <c r="AK67" s="27" t="s">
        <v>73</v>
      </c>
      <c r="AL67" s="27" t="s">
        <v>73</v>
      </c>
      <c r="AM67" s="27" t="s">
        <v>73</v>
      </c>
      <c r="AN67" s="27" t="s">
        <v>73</v>
      </c>
      <c r="AO67" s="27" t="s">
        <v>73</v>
      </c>
      <c r="AP67" s="27" t="s">
        <v>73</v>
      </c>
      <c r="AQ67" s="27" t="s">
        <v>73</v>
      </c>
      <c r="AR67" s="27" t="s">
        <v>73</v>
      </c>
      <c r="AS67" s="27" t="s">
        <v>73</v>
      </c>
      <c r="AT67" s="27" t="s">
        <v>73</v>
      </c>
      <c r="AU67" s="27" t="s">
        <v>73</v>
      </c>
    </row>
    <row r="68" spans="1:47" ht="165.6" customHeight="1" x14ac:dyDescent="0.3">
      <c r="A68" s="40">
        <v>65</v>
      </c>
      <c r="B68" s="22" t="s">
        <v>47</v>
      </c>
      <c r="C68" s="41" t="s">
        <v>189</v>
      </c>
      <c r="D68" s="43" t="s">
        <v>190</v>
      </c>
      <c r="E68" s="41" t="s">
        <v>172</v>
      </c>
      <c r="F68" s="63" t="s">
        <v>66</v>
      </c>
      <c r="G68" s="41" t="s">
        <v>37</v>
      </c>
      <c r="H68" s="63" t="s">
        <v>406</v>
      </c>
      <c r="I68" s="67" t="s">
        <v>70</v>
      </c>
      <c r="J68" s="23" t="s">
        <v>66</v>
      </c>
      <c r="K68" s="23" t="s">
        <v>66</v>
      </c>
      <c r="L68" s="30" t="s">
        <v>300</v>
      </c>
      <c r="M68" s="30" t="s">
        <v>191</v>
      </c>
      <c r="N68" s="31">
        <v>3</v>
      </c>
      <c r="O68" s="31">
        <v>3</v>
      </c>
      <c r="P68" s="24">
        <v>3</v>
      </c>
      <c r="Q68" s="24">
        <v>1</v>
      </c>
      <c r="R68" s="24">
        <v>3</v>
      </c>
      <c r="S68" s="24">
        <f t="shared" ref="S68:S78" si="11">(N68*N$1)+(O68*O$1)+(P68*P$1)+(Q68*Q$1)+(R68*R$1)</f>
        <v>2.6000000000000005</v>
      </c>
      <c r="T68" s="24">
        <v>3</v>
      </c>
      <c r="U68" s="24">
        <v>5</v>
      </c>
      <c r="V68" s="24">
        <f t="shared" ref="V68:V78" si="12">(T68*$T$1)+(U68*$U$1)</f>
        <v>4.2</v>
      </c>
      <c r="W68" s="25">
        <f t="shared" ref="W68:W81" si="13">S68*V68</f>
        <v>10.920000000000003</v>
      </c>
      <c r="X68" s="71" t="str">
        <f t="shared" si="10"/>
        <v>M</v>
      </c>
      <c r="Y68" s="44" t="s">
        <v>267</v>
      </c>
      <c r="Z68" s="27" t="s">
        <v>73</v>
      </c>
      <c r="AA68" s="24">
        <v>6</v>
      </c>
      <c r="AB68" s="24"/>
      <c r="AC68" s="24">
        <f t="shared" ref="AC68:AC81" si="14">AA68-AB68</f>
        <v>6</v>
      </c>
      <c r="AD68" s="46">
        <f t="shared" ref="AD68:AD81" si="15">IF(W68-AC68&gt;0.1,W68-AC68,IF(W68-AC68&lt;=0.1,0.1))</f>
        <v>4.9200000000000035</v>
      </c>
      <c r="AE68" s="71" t="str">
        <f t="shared" ref="AE68:AE81" si="16">IF(AD68="","",IF(AD68&gt;16,"A",IF(AD68&gt;5,"M",IF(AD68&gt;2,"B","R"))))</f>
        <v>B</v>
      </c>
      <c r="AF68" s="27" t="s">
        <v>73</v>
      </c>
      <c r="AG68" s="27" t="s">
        <v>73</v>
      </c>
      <c r="AH68" s="27" t="s">
        <v>73</v>
      </c>
      <c r="AI68" s="27" t="s">
        <v>73</v>
      </c>
      <c r="AJ68" s="27" t="s">
        <v>73</v>
      </c>
      <c r="AK68" s="27" t="s">
        <v>73</v>
      </c>
      <c r="AL68" s="27" t="s">
        <v>73</v>
      </c>
      <c r="AM68" s="27" t="s">
        <v>73</v>
      </c>
      <c r="AN68" s="27" t="s">
        <v>73</v>
      </c>
      <c r="AO68" s="27" t="s">
        <v>73</v>
      </c>
      <c r="AP68" s="27" t="s">
        <v>73</v>
      </c>
      <c r="AQ68" s="27" t="s">
        <v>73</v>
      </c>
      <c r="AR68" s="27" t="s">
        <v>73</v>
      </c>
      <c r="AS68" s="27" t="s">
        <v>73</v>
      </c>
      <c r="AT68" s="27" t="s">
        <v>73</v>
      </c>
      <c r="AU68" s="27" t="s">
        <v>73</v>
      </c>
    </row>
    <row r="69" spans="1:47" ht="148.19999999999999" customHeight="1" x14ac:dyDescent="0.3">
      <c r="A69" s="40">
        <v>66</v>
      </c>
      <c r="B69" s="22" t="s">
        <v>47</v>
      </c>
      <c r="C69" s="41" t="s">
        <v>192</v>
      </c>
      <c r="D69" s="43" t="s">
        <v>190</v>
      </c>
      <c r="E69" s="41" t="s">
        <v>172</v>
      </c>
      <c r="F69" s="63" t="s">
        <v>66</v>
      </c>
      <c r="G69" s="41" t="s">
        <v>37</v>
      </c>
      <c r="H69" s="41" t="s">
        <v>64</v>
      </c>
      <c r="I69" s="67" t="s">
        <v>70</v>
      </c>
      <c r="J69" s="23" t="s">
        <v>66</v>
      </c>
      <c r="K69" s="23" t="s">
        <v>66</v>
      </c>
      <c r="L69" s="30" t="s">
        <v>300</v>
      </c>
      <c r="M69" s="30" t="s">
        <v>191</v>
      </c>
      <c r="N69" s="31">
        <v>3</v>
      </c>
      <c r="O69" s="31">
        <v>3</v>
      </c>
      <c r="P69" s="24">
        <v>3</v>
      </c>
      <c r="Q69" s="24">
        <v>1</v>
      </c>
      <c r="R69" s="24">
        <v>3</v>
      </c>
      <c r="S69" s="24">
        <f t="shared" si="11"/>
        <v>2.6000000000000005</v>
      </c>
      <c r="T69" s="24">
        <v>3</v>
      </c>
      <c r="U69" s="24">
        <v>5</v>
      </c>
      <c r="V69" s="24">
        <f t="shared" si="12"/>
        <v>4.2</v>
      </c>
      <c r="W69" s="25">
        <f t="shared" si="13"/>
        <v>10.920000000000003</v>
      </c>
      <c r="X69" s="71" t="str">
        <f t="shared" si="10"/>
        <v>M</v>
      </c>
      <c r="Y69" s="44" t="s">
        <v>267</v>
      </c>
      <c r="Z69" s="27" t="s">
        <v>73</v>
      </c>
      <c r="AA69" s="24">
        <v>6</v>
      </c>
      <c r="AB69" s="24"/>
      <c r="AC69" s="24">
        <f t="shared" si="14"/>
        <v>6</v>
      </c>
      <c r="AD69" s="46">
        <f t="shared" si="15"/>
        <v>4.9200000000000035</v>
      </c>
      <c r="AE69" s="71" t="str">
        <f t="shared" si="16"/>
        <v>B</v>
      </c>
      <c r="AF69" s="27" t="s">
        <v>73</v>
      </c>
      <c r="AG69" s="27" t="s">
        <v>73</v>
      </c>
      <c r="AH69" s="27" t="s">
        <v>73</v>
      </c>
      <c r="AI69" s="27" t="s">
        <v>73</v>
      </c>
      <c r="AJ69" s="27" t="s">
        <v>73</v>
      </c>
      <c r="AK69" s="27" t="s">
        <v>73</v>
      </c>
      <c r="AL69" s="27" t="s">
        <v>73</v>
      </c>
      <c r="AM69" s="27" t="s">
        <v>73</v>
      </c>
      <c r="AN69" s="27" t="s">
        <v>73</v>
      </c>
      <c r="AO69" s="27" t="s">
        <v>73</v>
      </c>
      <c r="AP69" s="27" t="s">
        <v>73</v>
      </c>
      <c r="AQ69" s="27" t="s">
        <v>73</v>
      </c>
      <c r="AR69" s="27" t="s">
        <v>73</v>
      </c>
      <c r="AS69" s="27" t="s">
        <v>73</v>
      </c>
      <c r="AT69" s="27" t="s">
        <v>73</v>
      </c>
      <c r="AU69" s="27" t="s">
        <v>73</v>
      </c>
    </row>
    <row r="70" spans="1:47" ht="216" customHeight="1" x14ac:dyDescent="0.3">
      <c r="A70" s="40">
        <v>67</v>
      </c>
      <c r="B70" s="22" t="s">
        <v>409</v>
      </c>
      <c r="C70" s="63" t="s">
        <v>410</v>
      </c>
      <c r="D70" s="43" t="s">
        <v>88</v>
      </c>
      <c r="E70" s="32" t="s">
        <v>416</v>
      </c>
      <c r="F70" s="63" t="s">
        <v>341</v>
      </c>
      <c r="G70" s="63" t="s">
        <v>303</v>
      </c>
      <c r="H70" s="63" t="s">
        <v>341</v>
      </c>
      <c r="I70" s="67" t="s">
        <v>70</v>
      </c>
      <c r="J70" s="23" t="s">
        <v>66</v>
      </c>
      <c r="K70" s="23" t="s">
        <v>66</v>
      </c>
      <c r="L70" s="30" t="s">
        <v>300</v>
      </c>
      <c r="M70" s="30" t="s">
        <v>411</v>
      </c>
      <c r="N70" s="31">
        <v>1</v>
      </c>
      <c r="O70" s="24">
        <v>1</v>
      </c>
      <c r="P70" s="24">
        <v>3</v>
      </c>
      <c r="Q70" s="24">
        <v>1</v>
      </c>
      <c r="R70" s="24">
        <v>5</v>
      </c>
      <c r="S70" s="24">
        <f t="shared" si="11"/>
        <v>1.7</v>
      </c>
      <c r="T70" s="24">
        <v>3</v>
      </c>
      <c r="U70" s="24">
        <v>5</v>
      </c>
      <c r="V70" s="24">
        <f t="shared" si="12"/>
        <v>4.2</v>
      </c>
      <c r="W70" s="25">
        <f t="shared" si="13"/>
        <v>7.14</v>
      </c>
      <c r="X70" s="71" t="str">
        <f t="shared" si="10"/>
        <v>M</v>
      </c>
      <c r="Y70" s="26" t="s">
        <v>268</v>
      </c>
      <c r="Z70" s="27" t="s">
        <v>73</v>
      </c>
      <c r="AA70" s="24">
        <v>3</v>
      </c>
      <c r="AB70" s="24"/>
      <c r="AC70" s="24">
        <f t="shared" si="14"/>
        <v>3</v>
      </c>
      <c r="AD70" s="46">
        <f t="shared" si="15"/>
        <v>4.1399999999999997</v>
      </c>
      <c r="AE70" s="71" t="str">
        <f t="shared" si="16"/>
        <v>B</v>
      </c>
      <c r="AF70" s="27" t="s">
        <v>73</v>
      </c>
      <c r="AG70" s="27" t="s">
        <v>73</v>
      </c>
      <c r="AH70" s="27" t="s">
        <v>73</v>
      </c>
      <c r="AI70" s="27" t="s">
        <v>73</v>
      </c>
      <c r="AJ70" s="27" t="s">
        <v>73</v>
      </c>
      <c r="AK70" s="27" t="s">
        <v>73</v>
      </c>
      <c r="AL70" s="27" t="s">
        <v>73</v>
      </c>
      <c r="AM70" s="27" t="s">
        <v>73</v>
      </c>
      <c r="AN70" s="27" t="s">
        <v>73</v>
      </c>
      <c r="AO70" s="27" t="s">
        <v>73</v>
      </c>
      <c r="AP70" s="27" t="s">
        <v>73</v>
      </c>
      <c r="AQ70" s="27" t="s">
        <v>73</v>
      </c>
      <c r="AR70" s="27" t="s">
        <v>73</v>
      </c>
      <c r="AS70" s="27" t="s">
        <v>445</v>
      </c>
      <c r="AT70" s="27" t="s">
        <v>374</v>
      </c>
      <c r="AU70" s="27" t="s">
        <v>63</v>
      </c>
    </row>
    <row r="71" spans="1:47" ht="184.5" customHeight="1" x14ac:dyDescent="0.3">
      <c r="A71" s="40">
        <v>68</v>
      </c>
      <c r="B71" s="22" t="s">
        <v>193</v>
      </c>
      <c r="C71" s="41" t="s">
        <v>194</v>
      </c>
      <c r="D71" s="43" t="s">
        <v>195</v>
      </c>
      <c r="E71" s="69" t="s">
        <v>417</v>
      </c>
      <c r="F71" s="62" t="s">
        <v>341</v>
      </c>
      <c r="G71" s="62" t="s">
        <v>303</v>
      </c>
      <c r="H71" s="62" t="s">
        <v>64</v>
      </c>
      <c r="I71" s="65" t="s">
        <v>70</v>
      </c>
      <c r="J71" s="66" t="s">
        <v>66</v>
      </c>
      <c r="K71" s="66" t="s">
        <v>66</v>
      </c>
      <c r="L71" s="30" t="s">
        <v>315</v>
      </c>
      <c r="M71" s="26" t="s">
        <v>412</v>
      </c>
      <c r="N71" s="73">
        <v>2</v>
      </c>
      <c r="O71" s="72">
        <v>3</v>
      </c>
      <c r="P71" s="72">
        <v>3</v>
      </c>
      <c r="Q71" s="24">
        <v>1</v>
      </c>
      <c r="R71" s="24">
        <v>5</v>
      </c>
      <c r="S71" s="24">
        <f t="shared" si="11"/>
        <v>2.4</v>
      </c>
      <c r="T71" s="24">
        <v>4</v>
      </c>
      <c r="U71" s="24">
        <v>3</v>
      </c>
      <c r="V71" s="24">
        <f t="shared" si="12"/>
        <v>3.4</v>
      </c>
      <c r="W71" s="25">
        <f t="shared" si="13"/>
        <v>8.16</v>
      </c>
      <c r="X71" s="71" t="str">
        <f t="shared" si="10"/>
        <v>M</v>
      </c>
      <c r="Y71" s="26" t="s">
        <v>269</v>
      </c>
      <c r="Z71" s="27" t="s">
        <v>73</v>
      </c>
      <c r="AA71" s="24">
        <v>5</v>
      </c>
      <c r="AB71" s="24"/>
      <c r="AC71" s="24">
        <f t="shared" si="14"/>
        <v>5</v>
      </c>
      <c r="AD71" s="46">
        <f t="shared" si="15"/>
        <v>3.16</v>
      </c>
      <c r="AE71" s="71" t="str">
        <f t="shared" si="16"/>
        <v>B</v>
      </c>
      <c r="AF71" s="27" t="s">
        <v>73</v>
      </c>
      <c r="AG71" s="27" t="s">
        <v>73</v>
      </c>
      <c r="AH71" s="49" t="s">
        <v>165</v>
      </c>
      <c r="AI71" s="49" t="s">
        <v>196</v>
      </c>
      <c r="AJ71" s="27" t="s">
        <v>201</v>
      </c>
      <c r="AK71" s="54" t="s">
        <v>197</v>
      </c>
      <c r="AL71" s="54" t="s">
        <v>369</v>
      </c>
      <c r="AM71" s="27" t="s">
        <v>198</v>
      </c>
      <c r="AN71" s="27" t="s">
        <v>199</v>
      </c>
      <c r="AO71" s="27" t="s">
        <v>202</v>
      </c>
      <c r="AP71" s="27" t="s">
        <v>270</v>
      </c>
      <c r="AQ71" s="27" t="s">
        <v>72</v>
      </c>
      <c r="AR71" s="27" t="s">
        <v>200</v>
      </c>
      <c r="AS71" s="27" t="s">
        <v>73</v>
      </c>
      <c r="AT71" s="27" t="s">
        <v>73</v>
      </c>
      <c r="AU71" s="27" t="s">
        <v>73</v>
      </c>
    </row>
    <row r="72" spans="1:47" ht="171" customHeight="1" x14ac:dyDescent="0.3">
      <c r="A72" s="40">
        <v>69</v>
      </c>
      <c r="B72" s="22" t="s">
        <v>193</v>
      </c>
      <c r="C72" s="41" t="s">
        <v>203</v>
      </c>
      <c r="D72" s="43" t="s">
        <v>204</v>
      </c>
      <c r="E72" s="69" t="s">
        <v>417</v>
      </c>
      <c r="F72" s="62" t="s">
        <v>341</v>
      </c>
      <c r="G72" s="62" t="s">
        <v>303</v>
      </c>
      <c r="H72" s="62" t="s">
        <v>64</v>
      </c>
      <c r="I72" s="65" t="s">
        <v>70</v>
      </c>
      <c r="J72" s="66" t="s">
        <v>66</v>
      </c>
      <c r="K72" s="66" t="s">
        <v>66</v>
      </c>
      <c r="L72" s="30" t="s">
        <v>315</v>
      </c>
      <c r="M72" s="26" t="s">
        <v>412</v>
      </c>
      <c r="N72" s="73">
        <v>2</v>
      </c>
      <c r="O72" s="72">
        <v>3</v>
      </c>
      <c r="P72" s="72">
        <v>3</v>
      </c>
      <c r="Q72" s="24">
        <v>1</v>
      </c>
      <c r="R72" s="24">
        <v>5</v>
      </c>
      <c r="S72" s="24">
        <f t="shared" si="11"/>
        <v>2.4</v>
      </c>
      <c r="T72" s="24">
        <v>3</v>
      </c>
      <c r="U72" s="24">
        <v>3</v>
      </c>
      <c r="V72" s="24">
        <f t="shared" si="12"/>
        <v>3</v>
      </c>
      <c r="W72" s="25">
        <f t="shared" si="13"/>
        <v>7.1999999999999993</v>
      </c>
      <c r="X72" s="71" t="str">
        <f t="shared" si="10"/>
        <v>M</v>
      </c>
      <c r="Y72" s="26" t="s">
        <v>271</v>
      </c>
      <c r="Z72" s="27" t="s">
        <v>73</v>
      </c>
      <c r="AA72" s="24">
        <v>5</v>
      </c>
      <c r="AB72" s="24"/>
      <c r="AC72" s="24">
        <f t="shared" si="14"/>
        <v>5</v>
      </c>
      <c r="AD72" s="46">
        <f t="shared" si="15"/>
        <v>2.1999999999999993</v>
      </c>
      <c r="AE72" s="71" t="str">
        <f t="shared" si="16"/>
        <v>B</v>
      </c>
      <c r="AF72" s="27" t="s">
        <v>73</v>
      </c>
      <c r="AG72" s="27" t="s">
        <v>73</v>
      </c>
      <c r="AH72" s="27" t="s">
        <v>73</v>
      </c>
      <c r="AI72" s="27" t="s">
        <v>73</v>
      </c>
      <c r="AJ72" s="27" t="s">
        <v>73</v>
      </c>
      <c r="AK72" s="27" t="s">
        <v>73</v>
      </c>
      <c r="AL72" s="27" t="s">
        <v>73</v>
      </c>
      <c r="AM72" s="27" t="s">
        <v>73</v>
      </c>
      <c r="AN72" s="27" t="s">
        <v>73</v>
      </c>
      <c r="AO72" s="27" t="s">
        <v>73</v>
      </c>
      <c r="AP72" s="27" t="s">
        <v>73</v>
      </c>
      <c r="AQ72" s="27" t="s">
        <v>73</v>
      </c>
      <c r="AR72" s="27" t="s">
        <v>73</v>
      </c>
      <c r="AS72" s="27" t="s">
        <v>73</v>
      </c>
      <c r="AT72" s="27" t="s">
        <v>73</v>
      </c>
      <c r="AU72" s="27" t="s">
        <v>73</v>
      </c>
    </row>
    <row r="73" spans="1:47" ht="70.2" customHeight="1" x14ac:dyDescent="0.3">
      <c r="A73" s="40">
        <v>70</v>
      </c>
      <c r="B73" s="22" t="s">
        <v>38</v>
      </c>
      <c r="C73" s="63" t="s">
        <v>33</v>
      </c>
      <c r="D73" s="43" t="s">
        <v>63</v>
      </c>
      <c r="E73" s="58" t="s">
        <v>418</v>
      </c>
      <c r="F73" s="67" t="s">
        <v>66</v>
      </c>
      <c r="G73" s="67" t="s">
        <v>37</v>
      </c>
      <c r="H73" s="67" t="s">
        <v>64</v>
      </c>
      <c r="I73" s="23" t="s">
        <v>66</v>
      </c>
      <c r="J73" s="24" t="s">
        <v>64</v>
      </c>
      <c r="K73" s="24" t="s">
        <v>66</v>
      </c>
      <c r="L73" s="30" t="s">
        <v>419</v>
      </c>
      <c r="M73" s="28" t="s">
        <v>420</v>
      </c>
      <c r="N73" s="24">
        <v>3</v>
      </c>
      <c r="O73" s="24">
        <v>1</v>
      </c>
      <c r="P73" s="24">
        <v>3</v>
      </c>
      <c r="Q73" s="24">
        <v>1</v>
      </c>
      <c r="R73" s="24">
        <v>3</v>
      </c>
      <c r="S73" s="24">
        <f t="shared" si="11"/>
        <v>2.2999999999999998</v>
      </c>
      <c r="T73" s="24">
        <v>2</v>
      </c>
      <c r="U73" s="24">
        <v>5</v>
      </c>
      <c r="V73" s="24">
        <f t="shared" si="12"/>
        <v>3.8</v>
      </c>
      <c r="W73" s="25">
        <f t="shared" si="13"/>
        <v>8.7399999999999984</v>
      </c>
      <c r="X73" s="71" t="str">
        <f t="shared" si="10"/>
        <v>M</v>
      </c>
      <c r="Y73" s="44" t="s">
        <v>272</v>
      </c>
      <c r="Z73" s="27" t="s">
        <v>73</v>
      </c>
      <c r="AA73" s="24">
        <v>7</v>
      </c>
      <c r="AB73" s="24"/>
      <c r="AC73" s="24">
        <f t="shared" si="14"/>
        <v>7</v>
      </c>
      <c r="AD73" s="46">
        <f t="shared" si="15"/>
        <v>1.7399999999999984</v>
      </c>
      <c r="AE73" s="71" t="str">
        <f t="shared" si="16"/>
        <v>R</v>
      </c>
      <c r="AF73" s="27" t="s">
        <v>73</v>
      </c>
      <c r="AG73" s="27" t="s">
        <v>73</v>
      </c>
      <c r="AH73" s="27" t="s">
        <v>73</v>
      </c>
      <c r="AI73" s="27" t="s">
        <v>73</v>
      </c>
      <c r="AJ73" s="27" t="s">
        <v>73</v>
      </c>
      <c r="AK73" s="27" t="s">
        <v>73</v>
      </c>
      <c r="AL73" s="27" t="s">
        <v>73</v>
      </c>
      <c r="AM73" s="27" t="s">
        <v>73</v>
      </c>
      <c r="AN73" s="27" t="s">
        <v>73</v>
      </c>
      <c r="AO73" s="27" t="s">
        <v>73</v>
      </c>
      <c r="AP73" s="27" t="s">
        <v>73</v>
      </c>
      <c r="AQ73" s="27" t="s">
        <v>73</v>
      </c>
      <c r="AR73" s="27" t="s">
        <v>73</v>
      </c>
      <c r="AS73" s="27" t="s">
        <v>73</v>
      </c>
      <c r="AT73" s="27" t="s">
        <v>73</v>
      </c>
      <c r="AU73" s="27" t="s">
        <v>73</v>
      </c>
    </row>
    <row r="74" spans="1:47" ht="180" x14ac:dyDescent="0.3">
      <c r="A74" s="40">
        <v>71</v>
      </c>
      <c r="B74" s="22" t="s">
        <v>421</v>
      </c>
      <c r="C74" s="63" t="s">
        <v>30</v>
      </c>
      <c r="D74" s="32" t="s">
        <v>425</v>
      </c>
      <c r="E74" s="32" t="s">
        <v>422</v>
      </c>
      <c r="F74" s="63" t="s">
        <v>64</v>
      </c>
      <c r="G74" s="63" t="s">
        <v>64</v>
      </c>
      <c r="H74" s="63" t="s">
        <v>66</v>
      </c>
      <c r="I74" s="23" t="s">
        <v>66</v>
      </c>
      <c r="J74" s="24" t="s">
        <v>64</v>
      </c>
      <c r="K74" s="24" t="s">
        <v>66</v>
      </c>
      <c r="L74" s="30" t="s">
        <v>423</v>
      </c>
      <c r="M74" s="33" t="s">
        <v>424</v>
      </c>
      <c r="N74" s="24">
        <v>2</v>
      </c>
      <c r="O74" s="24">
        <v>1</v>
      </c>
      <c r="P74" s="24">
        <v>3</v>
      </c>
      <c r="Q74" s="24">
        <v>1</v>
      </c>
      <c r="R74" s="24">
        <v>1</v>
      </c>
      <c r="S74" s="24">
        <f t="shared" si="11"/>
        <v>1.7</v>
      </c>
      <c r="T74" s="24">
        <v>3</v>
      </c>
      <c r="U74" s="24">
        <v>5</v>
      </c>
      <c r="V74" s="24">
        <f t="shared" si="12"/>
        <v>4.2</v>
      </c>
      <c r="W74" s="25">
        <f t="shared" si="13"/>
        <v>7.14</v>
      </c>
      <c r="X74" s="71" t="str">
        <f t="shared" si="10"/>
        <v>M</v>
      </c>
      <c r="Y74" s="44" t="s">
        <v>273</v>
      </c>
      <c r="Z74" s="27" t="s">
        <v>73</v>
      </c>
      <c r="AA74" s="24">
        <v>4</v>
      </c>
      <c r="AB74" s="24"/>
      <c r="AC74" s="24">
        <f t="shared" si="14"/>
        <v>4</v>
      </c>
      <c r="AD74" s="46">
        <f t="shared" si="15"/>
        <v>3.1399999999999997</v>
      </c>
      <c r="AE74" s="71" t="str">
        <f t="shared" si="16"/>
        <v>B</v>
      </c>
      <c r="AF74" s="27" t="s">
        <v>73</v>
      </c>
      <c r="AG74" s="27" t="s">
        <v>73</v>
      </c>
      <c r="AH74" s="27" t="s">
        <v>73</v>
      </c>
      <c r="AI74" s="27" t="s">
        <v>73</v>
      </c>
      <c r="AJ74" s="27" t="s">
        <v>73</v>
      </c>
      <c r="AK74" s="27" t="s">
        <v>73</v>
      </c>
      <c r="AL74" s="27" t="s">
        <v>73</v>
      </c>
      <c r="AM74" s="27" t="s">
        <v>73</v>
      </c>
      <c r="AN74" s="27" t="s">
        <v>73</v>
      </c>
      <c r="AO74" s="27" t="s">
        <v>73</v>
      </c>
      <c r="AP74" s="27" t="s">
        <v>73</v>
      </c>
      <c r="AQ74" s="27" t="s">
        <v>73</v>
      </c>
      <c r="AR74" s="27" t="s">
        <v>73</v>
      </c>
      <c r="AS74" s="27" t="s">
        <v>447</v>
      </c>
      <c r="AT74" s="27" t="s">
        <v>374</v>
      </c>
      <c r="AU74" s="27" t="s">
        <v>448</v>
      </c>
    </row>
    <row r="75" spans="1:47" ht="123" customHeight="1" x14ac:dyDescent="0.3">
      <c r="A75" s="40">
        <v>72</v>
      </c>
      <c r="B75" s="22" t="s">
        <v>421</v>
      </c>
      <c r="C75" s="63" t="s">
        <v>426</v>
      </c>
      <c r="D75" s="43" t="s">
        <v>427</v>
      </c>
      <c r="E75" s="58" t="s">
        <v>428</v>
      </c>
      <c r="F75" s="63" t="s">
        <v>66</v>
      </c>
      <c r="G75" s="63" t="s">
        <v>429</v>
      </c>
      <c r="H75" s="63" t="s">
        <v>66</v>
      </c>
      <c r="I75" s="23" t="s">
        <v>66</v>
      </c>
      <c r="J75" s="24" t="s">
        <v>64</v>
      </c>
      <c r="K75" s="24" t="s">
        <v>66</v>
      </c>
      <c r="L75" s="30" t="s">
        <v>423</v>
      </c>
      <c r="M75" s="29" t="s">
        <v>430</v>
      </c>
      <c r="N75" s="24">
        <v>5</v>
      </c>
      <c r="O75" s="24">
        <v>3</v>
      </c>
      <c r="P75" s="24">
        <v>3</v>
      </c>
      <c r="Q75" s="24">
        <v>1</v>
      </c>
      <c r="R75" s="24">
        <v>5</v>
      </c>
      <c r="S75" s="24">
        <f t="shared" si="11"/>
        <v>3.6000000000000005</v>
      </c>
      <c r="T75" s="24">
        <v>4</v>
      </c>
      <c r="U75" s="24">
        <v>5</v>
      </c>
      <c r="V75" s="24">
        <f t="shared" si="12"/>
        <v>4.5999999999999996</v>
      </c>
      <c r="W75" s="25">
        <f t="shared" si="13"/>
        <v>16.560000000000002</v>
      </c>
      <c r="X75" s="71" t="str">
        <f t="shared" si="10"/>
        <v>A</v>
      </c>
      <c r="Y75" s="44" t="s">
        <v>431</v>
      </c>
      <c r="Z75" s="27" t="s">
        <v>73</v>
      </c>
      <c r="AA75" s="24">
        <v>6</v>
      </c>
      <c r="AB75" s="24"/>
      <c r="AC75" s="24">
        <f t="shared" si="14"/>
        <v>6</v>
      </c>
      <c r="AD75" s="46">
        <f t="shared" si="15"/>
        <v>10.560000000000002</v>
      </c>
      <c r="AE75" s="71" t="str">
        <f t="shared" si="16"/>
        <v>M</v>
      </c>
      <c r="AF75" s="27" t="s">
        <v>73</v>
      </c>
      <c r="AG75" s="27" t="s">
        <v>73</v>
      </c>
      <c r="AH75" s="27" t="s">
        <v>73</v>
      </c>
      <c r="AI75" s="27" t="s">
        <v>73</v>
      </c>
      <c r="AJ75" s="27" t="s">
        <v>73</v>
      </c>
      <c r="AK75" s="27" t="s">
        <v>73</v>
      </c>
      <c r="AL75" s="27" t="s">
        <v>73</v>
      </c>
      <c r="AM75" s="27" t="s">
        <v>73</v>
      </c>
      <c r="AN75" s="27" t="s">
        <v>73</v>
      </c>
      <c r="AO75" s="27" t="s">
        <v>73</v>
      </c>
      <c r="AP75" s="27" t="s">
        <v>73</v>
      </c>
      <c r="AQ75" s="27" t="s">
        <v>73</v>
      </c>
      <c r="AR75" s="27" t="s">
        <v>73</v>
      </c>
      <c r="AS75" s="27" t="s">
        <v>449</v>
      </c>
      <c r="AT75" s="27" t="s">
        <v>374</v>
      </c>
      <c r="AU75" s="61" t="s">
        <v>63</v>
      </c>
    </row>
    <row r="76" spans="1:47" ht="124.5" customHeight="1" x14ac:dyDescent="0.3">
      <c r="A76" s="40">
        <v>73</v>
      </c>
      <c r="B76" s="22" t="s">
        <v>421</v>
      </c>
      <c r="C76" s="63" t="s">
        <v>31</v>
      </c>
      <c r="D76" s="32" t="s">
        <v>425</v>
      </c>
      <c r="E76" s="32" t="s">
        <v>432</v>
      </c>
      <c r="F76" s="63" t="s">
        <v>64</v>
      </c>
      <c r="G76" s="63" t="s">
        <v>64</v>
      </c>
      <c r="H76" s="63" t="s">
        <v>66</v>
      </c>
      <c r="I76" s="23" t="s">
        <v>66</v>
      </c>
      <c r="J76" s="24" t="s">
        <v>64</v>
      </c>
      <c r="K76" s="24" t="s">
        <v>66</v>
      </c>
      <c r="L76" s="30" t="s">
        <v>423</v>
      </c>
      <c r="M76" s="29" t="s">
        <v>430</v>
      </c>
      <c r="N76" s="24">
        <v>2</v>
      </c>
      <c r="O76" s="24">
        <v>1</v>
      </c>
      <c r="P76" s="24">
        <v>3</v>
      </c>
      <c r="Q76" s="24">
        <v>1</v>
      </c>
      <c r="R76" s="24">
        <v>1</v>
      </c>
      <c r="S76" s="24">
        <f t="shared" si="11"/>
        <v>1.7</v>
      </c>
      <c r="T76" s="24">
        <v>3</v>
      </c>
      <c r="U76" s="24">
        <v>5</v>
      </c>
      <c r="V76" s="24">
        <f t="shared" si="12"/>
        <v>4.2</v>
      </c>
      <c r="W76" s="25">
        <f t="shared" si="13"/>
        <v>7.14</v>
      </c>
      <c r="X76" s="71" t="str">
        <f t="shared" si="10"/>
        <v>M</v>
      </c>
      <c r="Y76" s="44" t="s">
        <v>274</v>
      </c>
      <c r="Z76" s="27" t="s">
        <v>73</v>
      </c>
      <c r="AA76" s="24">
        <v>5</v>
      </c>
      <c r="AB76" s="24"/>
      <c r="AC76" s="24">
        <f t="shared" si="14"/>
        <v>5</v>
      </c>
      <c r="AD76" s="46">
        <f t="shared" si="15"/>
        <v>2.1399999999999997</v>
      </c>
      <c r="AE76" s="71" t="str">
        <f t="shared" si="16"/>
        <v>B</v>
      </c>
      <c r="AF76" s="27" t="s">
        <v>73</v>
      </c>
      <c r="AG76" s="27" t="s">
        <v>73</v>
      </c>
      <c r="AH76" s="27" t="s">
        <v>73</v>
      </c>
      <c r="AI76" s="27" t="s">
        <v>73</v>
      </c>
      <c r="AJ76" s="27" t="s">
        <v>73</v>
      </c>
      <c r="AK76" s="27" t="s">
        <v>73</v>
      </c>
      <c r="AL76" s="27" t="s">
        <v>73</v>
      </c>
      <c r="AM76" s="27" t="s">
        <v>73</v>
      </c>
      <c r="AN76" s="27" t="s">
        <v>73</v>
      </c>
      <c r="AO76" s="27" t="s">
        <v>73</v>
      </c>
      <c r="AP76" s="27" t="s">
        <v>73</v>
      </c>
      <c r="AQ76" s="27" t="s">
        <v>73</v>
      </c>
      <c r="AR76" s="27" t="s">
        <v>73</v>
      </c>
      <c r="AS76" s="27" t="s">
        <v>450</v>
      </c>
      <c r="AT76" s="27" t="s">
        <v>374</v>
      </c>
      <c r="AU76" s="27" t="s">
        <v>63</v>
      </c>
    </row>
    <row r="77" spans="1:47" ht="201" customHeight="1" x14ac:dyDescent="0.3">
      <c r="A77" s="40">
        <v>74</v>
      </c>
      <c r="B77" s="22" t="s">
        <v>421</v>
      </c>
      <c r="C77" s="63" t="s">
        <v>32</v>
      </c>
      <c r="D77" s="51" t="s">
        <v>63</v>
      </c>
      <c r="E77" s="32" t="s">
        <v>433</v>
      </c>
      <c r="F77" s="63" t="s">
        <v>64</v>
      </c>
      <c r="G77" s="63" t="s">
        <v>64</v>
      </c>
      <c r="H77" s="63" t="s">
        <v>66</v>
      </c>
      <c r="I77" s="23" t="s">
        <v>66</v>
      </c>
      <c r="J77" s="24" t="s">
        <v>64</v>
      </c>
      <c r="K77" s="24" t="s">
        <v>66</v>
      </c>
      <c r="L77" s="30" t="s">
        <v>423</v>
      </c>
      <c r="M77" s="29" t="s">
        <v>434</v>
      </c>
      <c r="N77" s="24">
        <v>2</v>
      </c>
      <c r="O77" s="24">
        <v>3</v>
      </c>
      <c r="P77" s="24">
        <v>3</v>
      </c>
      <c r="Q77" s="24">
        <v>1</v>
      </c>
      <c r="R77" s="24">
        <v>1</v>
      </c>
      <c r="S77" s="24">
        <f t="shared" si="11"/>
        <v>2</v>
      </c>
      <c r="T77" s="24">
        <v>3</v>
      </c>
      <c r="U77" s="24">
        <v>5</v>
      </c>
      <c r="V77" s="24">
        <f t="shared" si="12"/>
        <v>4.2</v>
      </c>
      <c r="W77" s="25">
        <f t="shared" si="13"/>
        <v>8.4</v>
      </c>
      <c r="X77" s="71" t="str">
        <f t="shared" si="10"/>
        <v>M</v>
      </c>
      <c r="Y77" s="44" t="s">
        <v>275</v>
      </c>
      <c r="Z77" s="27" t="s">
        <v>73</v>
      </c>
      <c r="AA77" s="24">
        <v>6</v>
      </c>
      <c r="AB77" s="24"/>
      <c r="AC77" s="24">
        <f t="shared" si="14"/>
        <v>6</v>
      </c>
      <c r="AD77" s="46">
        <f t="shared" si="15"/>
        <v>2.4000000000000004</v>
      </c>
      <c r="AE77" s="71" t="str">
        <f t="shared" si="16"/>
        <v>B</v>
      </c>
      <c r="AF77" s="27" t="s">
        <v>73</v>
      </c>
      <c r="AG77" s="27" t="s">
        <v>73</v>
      </c>
      <c r="AH77" s="27" t="s">
        <v>73</v>
      </c>
      <c r="AI77" s="27" t="s">
        <v>73</v>
      </c>
      <c r="AJ77" s="27" t="s">
        <v>73</v>
      </c>
      <c r="AK77" s="27" t="s">
        <v>73</v>
      </c>
      <c r="AL77" s="27" t="s">
        <v>73</v>
      </c>
      <c r="AM77" s="27" t="s">
        <v>73</v>
      </c>
      <c r="AN77" s="27" t="s">
        <v>73</v>
      </c>
      <c r="AO77" s="27" t="s">
        <v>73</v>
      </c>
      <c r="AP77" s="27" t="s">
        <v>73</v>
      </c>
      <c r="AQ77" s="27" t="s">
        <v>73</v>
      </c>
      <c r="AR77" s="27" t="s">
        <v>73</v>
      </c>
      <c r="AS77" s="27" t="s">
        <v>451</v>
      </c>
      <c r="AT77" s="27" t="s">
        <v>374</v>
      </c>
      <c r="AU77" s="27" t="s">
        <v>63</v>
      </c>
    </row>
    <row r="78" spans="1:47" ht="240.6" customHeight="1" x14ac:dyDescent="0.3">
      <c r="A78" s="40">
        <v>75</v>
      </c>
      <c r="B78" s="22" t="s">
        <v>435</v>
      </c>
      <c r="C78" s="63" t="s">
        <v>436</v>
      </c>
      <c r="D78" s="51" t="s">
        <v>67</v>
      </c>
      <c r="E78" s="32" t="s">
        <v>69</v>
      </c>
      <c r="F78" s="67" t="s">
        <v>64</v>
      </c>
      <c r="G78" s="67" t="s">
        <v>64</v>
      </c>
      <c r="H78" s="67" t="s">
        <v>64</v>
      </c>
      <c r="I78" s="23" t="s">
        <v>66</v>
      </c>
      <c r="J78" s="24" t="s">
        <v>66</v>
      </c>
      <c r="K78" s="24" t="s">
        <v>66</v>
      </c>
      <c r="L78" s="30" t="s">
        <v>300</v>
      </c>
      <c r="M78" s="29" t="s">
        <v>437</v>
      </c>
      <c r="N78" s="24">
        <v>1</v>
      </c>
      <c r="O78" s="24">
        <v>5</v>
      </c>
      <c r="P78" s="24">
        <v>3</v>
      </c>
      <c r="Q78" s="24">
        <v>1</v>
      </c>
      <c r="R78" s="24">
        <v>1</v>
      </c>
      <c r="S78" s="24">
        <f t="shared" si="11"/>
        <v>1.9</v>
      </c>
      <c r="T78" s="24">
        <v>5</v>
      </c>
      <c r="U78" s="24">
        <v>5</v>
      </c>
      <c r="V78" s="24">
        <f t="shared" si="12"/>
        <v>5</v>
      </c>
      <c r="W78" s="25">
        <f t="shared" si="13"/>
        <v>9.5</v>
      </c>
      <c r="X78" s="71" t="str">
        <f t="shared" si="10"/>
        <v>M</v>
      </c>
      <c r="Y78" s="44" t="s">
        <v>276</v>
      </c>
      <c r="Z78" s="27" t="s">
        <v>73</v>
      </c>
      <c r="AA78" s="24">
        <v>3</v>
      </c>
      <c r="AB78" s="24"/>
      <c r="AC78" s="24">
        <f t="shared" si="14"/>
        <v>3</v>
      </c>
      <c r="AD78" s="46">
        <f t="shared" si="15"/>
        <v>6.5</v>
      </c>
      <c r="AE78" s="71" t="str">
        <f t="shared" si="16"/>
        <v>M</v>
      </c>
      <c r="AF78" s="27" t="s">
        <v>73</v>
      </c>
      <c r="AG78" s="27" t="s">
        <v>73</v>
      </c>
      <c r="AH78" s="27" t="s">
        <v>73</v>
      </c>
      <c r="AI78" s="27" t="s">
        <v>73</v>
      </c>
      <c r="AJ78" s="27" t="s">
        <v>73</v>
      </c>
      <c r="AK78" s="27" t="s">
        <v>73</v>
      </c>
      <c r="AL78" s="27" t="s">
        <v>73</v>
      </c>
      <c r="AM78" s="27" t="s">
        <v>73</v>
      </c>
      <c r="AN78" s="27" t="s">
        <v>73</v>
      </c>
      <c r="AO78" s="27" t="s">
        <v>73</v>
      </c>
      <c r="AP78" s="27" t="s">
        <v>73</v>
      </c>
      <c r="AQ78" s="27" t="s">
        <v>73</v>
      </c>
      <c r="AR78" s="27" t="s">
        <v>73</v>
      </c>
      <c r="AS78" s="27" t="s">
        <v>446</v>
      </c>
      <c r="AT78" s="27" t="s">
        <v>374</v>
      </c>
      <c r="AU78" s="27" t="s">
        <v>383</v>
      </c>
    </row>
    <row r="79" spans="1:47" ht="192.6" customHeight="1" x14ac:dyDescent="0.3">
      <c r="A79" s="40">
        <v>76</v>
      </c>
      <c r="B79" s="22" t="s">
        <v>435</v>
      </c>
      <c r="C79" s="63" t="s">
        <v>438</v>
      </c>
      <c r="D79" s="32" t="s">
        <v>67</v>
      </c>
      <c r="E79" s="32" t="s">
        <v>69</v>
      </c>
      <c r="F79" s="67" t="s">
        <v>64</v>
      </c>
      <c r="G79" s="67" t="s">
        <v>64</v>
      </c>
      <c r="H79" s="67" t="s">
        <v>64</v>
      </c>
      <c r="I79" s="23" t="s">
        <v>66</v>
      </c>
      <c r="J79" s="24" t="s">
        <v>66</v>
      </c>
      <c r="K79" s="24" t="s">
        <v>66</v>
      </c>
      <c r="L79" s="30" t="s">
        <v>300</v>
      </c>
      <c r="M79" s="29" t="s">
        <v>439</v>
      </c>
      <c r="N79" s="24">
        <v>1</v>
      </c>
      <c r="O79" s="24">
        <v>5</v>
      </c>
      <c r="P79" s="24">
        <v>3</v>
      </c>
      <c r="Q79" s="24">
        <v>1</v>
      </c>
      <c r="R79" s="24">
        <v>1</v>
      </c>
      <c r="S79" s="24">
        <f t="shared" ref="S79" si="17">(N79*N$1)+(O79*O$1)+(P79*P$1)+(Q79*Q$1)+(R79*R$1)</f>
        <v>1.9</v>
      </c>
      <c r="T79" s="24">
        <v>3</v>
      </c>
      <c r="U79" s="24">
        <v>5</v>
      </c>
      <c r="V79" s="24">
        <f t="shared" ref="V79" si="18">(T79*$T$1)+(U79*$U$1)</f>
        <v>4.2</v>
      </c>
      <c r="W79" s="25">
        <f t="shared" si="13"/>
        <v>7.9799999999999995</v>
      </c>
      <c r="X79" s="71" t="str">
        <f t="shared" ref="X79" si="19">IF(W79="","",IF(W79&gt;16,"A",IF(W79&gt;5,"M",IF(W79&gt;2,"B","R"))))</f>
        <v>M</v>
      </c>
      <c r="Y79" s="44" t="s">
        <v>440</v>
      </c>
      <c r="Z79" s="27" t="s">
        <v>73</v>
      </c>
      <c r="AA79" s="24">
        <v>7</v>
      </c>
      <c r="AB79" s="24"/>
      <c r="AC79" s="24">
        <f t="shared" si="14"/>
        <v>7</v>
      </c>
      <c r="AD79" s="46">
        <f t="shared" si="15"/>
        <v>0.97999999999999954</v>
      </c>
      <c r="AE79" s="71" t="str">
        <f t="shared" si="16"/>
        <v>R</v>
      </c>
      <c r="AF79" s="27" t="s">
        <v>73</v>
      </c>
      <c r="AG79" s="27" t="s">
        <v>73</v>
      </c>
      <c r="AH79" s="27" t="s">
        <v>73</v>
      </c>
      <c r="AI79" s="27" t="s">
        <v>73</v>
      </c>
      <c r="AJ79" s="27" t="s">
        <v>73</v>
      </c>
      <c r="AK79" s="27" t="s">
        <v>73</v>
      </c>
      <c r="AL79" s="27" t="s">
        <v>73</v>
      </c>
      <c r="AM79" s="27" t="s">
        <v>73</v>
      </c>
      <c r="AN79" s="27" t="s">
        <v>73</v>
      </c>
      <c r="AO79" s="27" t="s">
        <v>73</v>
      </c>
      <c r="AP79" s="27" t="s">
        <v>73</v>
      </c>
      <c r="AQ79" s="27" t="s">
        <v>73</v>
      </c>
      <c r="AR79" s="27" t="s">
        <v>73</v>
      </c>
      <c r="AS79" s="27" t="s">
        <v>73</v>
      </c>
      <c r="AT79" s="27" t="s">
        <v>73</v>
      </c>
      <c r="AU79" s="27" t="s">
        <v>73</v>
      </c>
    </row>
    <row r="80" spans="1:47" ht="192.75" customHeight="1" x14ac:dyDescent="0.3">
      <c r="A80" s="40">
        <v>77</v>
      </c>
      <c r="B80" s="22" t="s">
        <v>435</v>
      </c>
      <c r="C80" s="63" t="s">
        <v>441</v>
      </c>
      <c r="D80" s="32" t="s">
        <v>67</v>
      </c>
      <c r="E80" s="32" t="s">
        <v>69</v>
      </c>
      <c r="F80" s="67" t="s">
        <v>64</v>
      </c>
      <c r="G80" s="67" t="s">
        <v>64</v>
      </c>
      <c r="H80" s="67" t="s">
        <v>64</v>
      </c>
      <c r="I80" s="23" t="s">
        <v>66</v>
      </c>
      <c r="J80" s="24" t="s">
        <v>66</v>
      </c>
      <c r="K80" s="24" t="s">
        <v>66</v>
      </c>
      <c r="L80" s="30" t="s">
        <v>300</v>
      </c>
      <c r="M80" s="29" t="s">
        <v>439</v>
      </c>
      <c r="N80" s="24">
        <v>1</v>
      </c>
      <c r="O80" s="24">
        <v>5</v>
      </c>
      <c r="P80" s="24">
        <v>3</v>
      </c>
      <c r="Q80" s="24">
        <v>1</v>
      </c>
      <c r="R80" s="24">
        <v>1</v>
      </c>
      <c r="S80" s="24">
        <f t="shared" ref="S80" si="20">(N80*N$1)+(O80*O$1)+(P80*P$1)+(Q80*Q$1)+(R80*R$1)</f>
        <v>1.9</v>
      </c>
      <c r="T80" s="24">
        <v>3</v>
      </c>
      <c r="U80" s="24">
        <v>5</v>
      </c>
      <c r="V80" s="24">
        <f t="shared" ref="V80" si="21">(T80*$T$1)+(U80*$U$1)</f>
        <v>4.2</v>
      </c>
      <c r="W80" s="25">
        <f t="shared" si="13"/>
        <v>7.9799999999999995</v>
      </c>
      <c r="X80" s="71" t="str">
        <f t="shared" ref="X80" si="22">IF(W80="","",IF(W80&gt;16,"A",IF(W80&gt;5,"M",IF(W80&gt;2,"B","R"))))</f>
        <v>M</v>
      </c>
      <c r="Y80" s="44" t="s">
        <v>440</v>
      </c>
      <c r="Z80" s="27" t="s">
        <v>73</v>
      </c>
      <c r="AA80" s="24">
        <v>7</v>
      </c>
      <c r="AB80" s="24"/>
      <c r="AC80" s="24">
        <f t="shared" si="14"/>
        <v>7</v>
      </c>
      <c r="AD80" s="46">
        <f t="shared" si="15"/>
        <v>0.97999999999999954</v>
      </c>
      <c r="AE80" s="71" t="str">
        <f t="shared" si="16"/>
        <v>R</v>
      </c>
      <c r="AF80" s="27" t="s">
        <v>73</v>
      </c>
      <c r="AG80" s="27" t="s">
        <v>73</v>
      </c>
      <c r="AH80" s="27" t="s">
        <v>73</v>
      </c>
      <c r="AI80" s="27" t="s">
        <v>73</v>
      </c>
      <c r="AJ80" s="27" t="s">
        <v>73</v>
      </c>
      <c r="AK80" s="27" t="s">
        <v>73</v>
      </c>
      <c r="AL80" s="27" t="s">
        <v>73</v>
      </c>
      <c r="AM80" s="27" t="s">
        <v>73</v>
      </c>
      <c r="AN80" s="27" t="s">
        <v>73</v>
      </c>
      <c r="AO80" s="27" t="s">
        <v>73</v>
      </c>
      <c r="AP80" s="27" t="s">
        <v>73</v>
      </c>
      <c r="AQ80" s="27" t="s">
        <v>73</v>
      </c>
      <c r="AR80" s="27" t="s">
        <v>73</v>
      </c>
      <c r="AS80" s="27" t="s">
        <v>73</v>
      </c>
      <c r="AT80" s="27" t="s">
        <v>73</v>
      </c>
      <c r="AU80" s="27" t="s">
        <v>73</v>
      </c>
    </row>
    <row r="81" spans="1:47" ht="192.75" customHeight="1" x14ac:dyDescent="0.3">
      <c r="A81" s="40">
        <v>78</v>
      </c>
      <c r="B81" s="22" t="s">
        <v>435</v>
      </c>
      <c r="C81" s="63" t="s">
        <v>442</v>
      </c>
      <c r="D81" s="32" t="s">
        <v>67</v>
      </c>
      <c r="E81" s="32" t="s">
        <v>69</v>
      </c>
      <c r="F81" s="67" t="s">
        <v>64</v>
      </c>
      <c r="G81" s="67" t="s">
        <v>64</v>
      </c>
      <c r="H81" s="67" t="s">
        <v>64</v>
      </c>
      <c r="I81" s="23" t="s">
        <v>66</v>
      </c>
      <c r="J81" s="24" t="s">
        <v>66</v>
      </c>
      <c r="K81" s="24" t="s">
        <v>66</v>
      </c>
      <c r="L81" s="30" t="s">
        <v>300</v>
      </c>
      <c r="M81" s="29" t="s">
        <v>439</v>
      </c>
      <c r="N81" s="24">
        <v>1</v>
      </c>
      <c r="O81" s="24">
        <v>5</v>
      </c>
      <c r="P81" s="24">
        <v>3</v>
      </c>
      <c r="Q81" s="24">
        <v>1</v>
      </c>
      <c r="R81" s="24">
        <v>1</v>
      </c>
      <c r="S81" s="24">
        <f t="shared" ref="S81" si="23">(N81*N$1)+(O81*O$1)+(P81*P$1)+(Q81*Q$1)+(R81*R$1)</f>
        <v>1.9</v>
      </c>
      <c r="T81" s="24">
        <v>3</v>
      </c>
      <c r="U81" s="24">
        <v>5</v>
      </c>
      <c r="V81" s="24">
        <f t="shared" ref="V81" si="24">(T81*$T$1)+(U81*$U$1)</f>
        <v>4.2</v>
      </c>
      <c r="W81" s="25">
        <f t="shared" si="13"/>
        <v>7.9799999999999995</v>
      </c>
      <c r="X81" s="71" t="str">
        <f t="shared" ref="X81" si="25">IF(W81="","",IF(W81&gt;16,"A",IF(W81&gt;5,"M",IF(W81&gt;2,"B","R"))))</f>
        <v>M</v>
      </c>
      <c r="Y81" s="44" t="s">
        <v>440</v>
      </c>
      <c r="Z81" s="27" t="s">
        <v>73</v>
      </c>
      <c r="AA81" s="24">
        <v>7</v>
      </c>
      <c r="AB81" s="24"/>
      <c r="AC81" s="24">
        <f t="shared" si="14"/>
        <v>7</v>
      </c>
      <c r="AD81" s="46">
        <f t="shared" si="15"/>
        <v>0.97999999999999954</v>
      </c>
      <c r="AE81" s="71" t="str">
        <f t="shared" si="16"/>
        <v>R</v>
      </c>
      <c r="AF81" s="27" t="s">
        <v>73</v>
      </c>
      <c r="AG81" s="27" t="s">
        <v>73</v>
      </c>
      <c r="AH81" s="27" t="s">
        <v>73</v>
      </c>
      <c r="AI81" s="27" t="s">
        <v>73</v>
      </c>
      <c r="AJ81" s="27" t="s">
        <v>73</v>
      </c>
      <c r="AK81" s="27" t="s">
        <v>73</v>
      </c>
      <c r="AL81" s="27" t="s">
        <v>73</v>
      </c>
      <c r="AM81" s="27" t="s">
        <v>73</v>
      </c>
      <c r="AN81" s="27" t="s">
        <v>73</v>
      </c>
      <c r="AO81" s="27" t="s">
        <v>73</v>
      </c>
      <c r="AP81" s="27" t="s">
        <v>73</v>
      </c>
      <c r="AQ81" s="27" t="s">
        <v>73</v>
      </c>
      <c r="AR81" s="27" t="s">
        <v>73</v>
      </c>
      <c r="AS81" s="27" t="s">
        <v>73</v>
      </c>
      <c r="AT81" s="27" t="s">
        <v>73</v>
      </c>
      <c r="AU81" s="27" t="s">
        <v>73</v>
      </c>
    </row>
  </sheetData>
  <autoFilter ref="A3:AU81" xr:uid="{00000000-0001-0000-0000-000000000000}"/>
  <mergeCells count="4">
    <mergeCell ref="A2:M2"/>
    <mergeCell ref="N2:AG2"/>
    <mergeCell ref="AH2:AR2"/>
    <mergeCell ref="AS2:AU2"/>
  </mergeCells>
  <conditionalFormatting sqref="AD82:AD1048576 AD67:AD68 AD70:AD77 AD56:AD65 AD4:AD54">
    <cfRule type="colorScale" priority="72">
      <colorScale>
        <cfvo type="min"/>
        <cfvo type="percentile" val="50"/>
        <cfvo type="max"/>
        <color rgb="FF63BE7B"/>
        <color rgb="FFFFEB84"/>
        <color rgb="FFF8696B"/>
      </colorScale>
    </cfRule>
  </conditionalFormatting>
  <conditionalFormatting sqref="AD82:AD1048576 AD1 AD67:AD68 AD70:AD77 AD56:AD65 AD4:AD54">
    <cfRule type="colorScale" priority="71">
      <colorScale>
        <cfvo type="min"/>
        <cfvo type="percentile" val="50"/>
        <cfvo type="max"/>
        <color rgb="FF63BE7B"/>
        <color rgb="FFFFEB84"/>
        <color rgb="FFF8696B"/>
      </colorScale>
    </cfRule>
  </conditionalFormatting>
  <conditionalFormatting sqref="AD82:AD1048576">
    <cfRule type="colorScale" priority="70">
      <colorScale>
        <cfvo type="min"/>
        <cfvo type="percentile" val="50"/>
        <cfvo type="max"/>
        <color rgb="FF63BE7B"/>
        <color rgb="FFFFEB84"/>
        <color rgb="FFF8696B"/>
      </colorScale>
    </cfRule>
  </conditionalFormatting>
  <conditionalFormatting sqref="AE82:AE1048576 AH82:AJ1048576 AH53:AI53 AK53 AM53:AN53">
    <cfRule type="colorScale" priority="74">
      <colorScale>
        <cfvo type="min"/>
        <cfvo type="percentile" val="50"/>
        <cfvo type="max"/>
        <color rgb="FF63BE7B"/>
        <color rgb="FFFFEB84"/>
        <color rgb="FFF8696B"/>
      </colorScale>
    </cfRule>
  </conditionalFormatting>
  <conditionalFormatting sqref="AH53:AI53 AK53 AM53:AN53">
    <cfRule type="colorScale" priority="75">
      <colorScale>
        <cfvo type="min"/>
        <cfvo type="percentile" val="50"/>
        <cfvo type="max"/>
        <color rgb="FF008000"/>
        <color rgb="FFFFEB84"/>
        <color rgb="FFFF0000"/>
      </colorScale>
    </cfRule>
  </conditionalFormatting>
  <conditionalFormatting sqref="AH71:AI71">
    <cfRule type="colorScale" priority="78">
      <colorScale>
        <cfvo type="min"/>
        <cfvo type="percentile" val="50"/>
        <cfvo type="max"/>
        <color rgb="FF63BE7B"/>
        <color rgb="FFFFEB84"/>
        <color rgb="FFF8696B"/>
      </colorScale>
    </cfRule>
  </conditionalFormatting>
  <conditionalFormatting sqref="AH71:AI71">
    <cfRule type="colorScale" priority="79">
      <colorScale>
        <cfvo type="min"/>
        <cfvo type="percentile" val="50"/>
        <cfvo type="max"/>
        <color rgb="FF008000"/>
        <color rgb="FFFFEB84"/>
        <color rgb="FFFF0000"/>
      </colorScale>
    </cfRule>
  </conditionalFormatting>
  <conditionalFormatting sqref="AD78:AD81">
    <cfRule type="colorScale" priority="50">
      <colorScale>
        <cfvo type="min"/>
        <cfvo type="percentile" val="50"/>
        <cfvo type="max"/>
        <color rgb="FF63BE7B"/>
        <color rgb="FFFFEB84"/>
        <color rgb="FFF8696B"/>
      </colorScale>
    </cfRule>
  </conditionalFormatting>
  <conditionalFormatting sqref="AD78:AD81">
    <cfRule type="colorScale" priority="49">
      <colorScale>
        <cfvo type="min"/>
        <cfvo type="percentile" val="50"/>
        <cfvo type="max"/>
        <color rgb="FF63BE7B"/>
        <color rgb="FFFFEB84"/>
        <color rgb="FFF8696B"/>
      </colorScale>
    </cfRule>
  </conditionalFormatting>
  <conditionalFormatting sqref="AD78:AD81">
    <cfRule type="colorScale" priority="48">
      <colorScale>
        <cfvo type="min"/>
        <cfvo type="percentile" val="50"/>
        <cfvo type="max"/>
        <color rgb="FF63BE7B"/>
        <color rgb="FFFFEB84"/>
        <color rgb="FFF8696B"/>
      </colorScale>
    </cfRule>
  </conditionalFormatting>
  <conditionalFormatting sqref="AD78:AD81">
    <cfRule type="colorScale" priority="51">
      <colorScale>
        <cfvo type="min"/>
        <cfvo type="percentile" val="50"/>
        <cfvo type="max"/>
        <color rgb="FF63BE7B"/>
        <color rgb="FFFFEB84"/>
        <color rgb="FFF8696B"/>
      </colorScale>
    </cfRule>
  </conditionalFormatting>
  <conditionalFormatting sqref="AD66">
    <cfRule type="colorScale" priority="44">
      <colorScale>
        <cfvo type="min"/>
        <cfvo type="percentile" val="50"/>
        <cfvo type="max"/>
        <color rgb="FF63BE7B"/>
        <color rgb="FFFFEB84"/>
        <color rgb="FFF8696B"/>
      </colorScale>
    </cfRule>
  </conditionalFormatting>
  <conditionalFormatting sqref="AD66">
    <cfRule type="colorScale" priority="43">
      <colorScale>
        <cfvo type="min"/>
        <cfvo type="percentile" val="50"/>
        <cfvo type="max"/>
        <color rgb="FF63BE7B"/>
        <color rgb="FFFFEB84"/>
        <color rgb="FFF8696B"/>
      </colorScale>
    </cfRule>
  </conditionalFormatting>
  <conditionalFormatting sqref="AD66">
    <cfRule type="colorScale" priority="45">
      <colorScale>
        <cfvo type="min"/>
        <cfvo type="percentile" val="50"/>
        <cfvo type="max"/>
        <color rgb="FF63BE7B"/>
        <color rgb="FFFFEB84"/>
        <color rgb="FFF8696B"/>
      </colorScale>
    </cfRule>
  </conditionalFormatting>
  <conditionalFormatting sqref="AD69">
    <cfRule type="colorScale" priority="39">
      <colorScale>
        <cfvo type="min"/>
        <cfvo type="percentile" val="50"/>
        <cfvo type="max"/>
        <color rgb="FF63BE7B"/>
        <color rgb="FFFFEB84"/>
        <color rgb="FFF8696B"/>
      </colorScale>
    </cfRule>
  </conditionalFormatting>
  <conditionalFormatting sqref="AD69">
    <cfRule type="colorScale" priority="38">
      <colorScale>
        <cfvo type="min"/>
        <cfvo type="percentile" val="50"/>
        <cfvo type="max"/>
        <color rgb="FF63BE7B"/>
        <color rgb="FFFFEB84"/>
        <color rgb="FFF8696B"/>
      </colorScale>
    </cfRule>
  </conditionalFormatting>
  <conditionalFormatting sqref="AD69">
    <cfRule type="colorScale" priority="40">
      <colorScale>
        <cfvo type="min"/>
        <cfvo type="percentile" val="50"/>
        <cfvo type="max"/>
        <color rgb="FF63BE7B"/>
        <color rgb="FFFFEB84"/>
        <color rgb="FFF8696B"/>
      </colorScale>
    </cfRule>
  </conditionalFormatting>
  <conditionalFormatting sqref="AD1:AD2 AD4:AD54 AD56:AD1048576">
    <cfRule type="colorScale" priority="35">
      <colorScale>
        <cfvo type="min"/>
        <cfvo type="percentile" val="50"/>
        <cfvo type="max"/>
        <color rgb="FF63BE7B"/>
        <color rgb="FFFFEB84"/>
        <color rgb="FFF8696B"/>
      </colorScale>
    </cfRule>
  </conditionalFormatting>
  <conditionalFormatting sqref="AD55">
    <cfRule type="colorScale" priority="31">
      <colorScale>
        <cfvo type="min"/>
        <cfvo type="percentile" val="50"/>
        <cfvo type="max"/>
        <color rgb="FF63BE7B"/>
        <color rgb="FFFFEB84"/>
        <color rgb="FFF8696B"/>
      </colorScale>
    </cfRule>
  </conditionalFormatting>
  <conditionalFormatting sqref="AD55">
    <cfRule type="colorScale" priority="30">
      <colorScale>
        <cfvo type="min"/>
        <cfvo type="percentile" val="50"/>
        <cfvo type="max"/>
        <color rgb="FF63BE7B"/>
        <color rgb="FFFFEB84"/>
        <color rgb="FFF8696B"/>
      </colorScale>
    </cfRule>
  </conditionalFormatting>
  <conditionalFormatting sqref="AD55">
    <cfRule type="colorScale" priority="32">
      <colorScale>
        <cfvo type="min"/>
        <cfvo type="percentile" val="50"/>
        <cfvo type="max"/>
        <color rgb="FF63BE7B"/>
        <color rgb="FFFFEB84"/>
        <color rgb="FFF8696B"/>
      </colorScale>
    </cfRule>
  </conditionalFormatting>
  <conditionalFormatting sqref="AD55">
    <cfRule type="colorScale" priority="29">
      <colorScale>
        <cfvo type="min"/>
        <cfvo type="percentile" val="50"/>
        <cfvo type="max"/>
        <color rgb="FF63BE7B"/>
        <color rgb="FFFFEB84"/>
        <color rgb="FFF8696B"/>
      </colorScale>
    </cfRule>
  </conditionalFormatting>
  <conditionalFormatting sqref="AH54:AI54 AK54:AN54">
    <cfRule type="colorScale" priority="27">
      <colorScale>
        <cfvo type="min"/>
        <cfvo type="percentile" val="50"/>
        <cfvo type="max"/>
        <color rgb="FF63BE7B"/>
        <color rgb="FFFFEB84"/>
        <color rgb="FFF8696B"/>
      </colorScale>
    </cfRule>
  </conditionalFormatting>
  <conditionalFormatting sqref="AH54:AI54 AK54:AN54">
    <cfRule type="colorScale" priority="28">
      <colorScale>
        <cfvo type="min"/>
        <cfvo type="percentile" val="50"/>
        <cfvo type="max"/>
        <color rgb="FF008000"/>
        <color rgb="FFFFEB84"/>
        <color rgb="FFFF0000"/>
      </colorScale>
    </cfRule>
  </conditionalFormatting>
  <conditionalFormatting sqref="AM55:AN55 AH55:AK55">
    <cfRule type="colorScale" priority="25">
      <colorScale>
        <cfvo type="min"/>
        <cfvo type="percentile" val="50"/>
        <cfvo type="max"/>
        <color rgb="FF63BE7B"/>
        <color rgb="FFFFEB84"/>
        <color rgb="FFF8696B"/>
      </colorScale>
    </cfRule>
  </conditionalFormatting>
  <conditionalFormatting sqref="AM55:AN55 AH55:AK55">
    <cfRule type="colorScale" priority="26">
      <colorScale>
        <cfvo type="min"/>
        <cfvo type="percentile" val="50"/>
        <cfvo type="max"/>
        <color rgb="FF008000"/>
        <color rgb="FFFFEB84"/>
        <color rgb="FFFF0000"/>
      </colorScale>
    </cfRule>
  </conditionalFormatting>
  <conditionalFormatting sqref="X3">
    <cfRule type="colorScale" priority="23">
      <colorScale>
        <cfvo type="min"/>
        <cfvo type="percentile" val="50"/>
        <cfvo type="max"/>
        <color rgb="FF63BE7B"/>
        <color rgb="FFFFEB84"/>
        <color rgb="FFF8696B"/>
      </colorScale>
    </cfRule>
  </conditionalFormatting>
  <conditionalFormatting sqref="W3">
    <cfRule type="colorScale" priority="22">
      <colorScale>
        <cfvo type="min"/>
        <cfvo type="percentile" val="50"/>
        <cfvo type="max"/>
        <color rgb="FF63BE7B"/>
        <color rgb="FFFFEB84"/>
        <color rgb="FFF8696B"/>
      </colorScale>
    </cfRule>
  </conditionalFormatting>
  <conditionalFormatting sqref="W1:W1048576">
    <cfRule type="colorScale" priority="18">
      <colorScale>
        <cfvo type="min"/>
        <cfvo type="percentile" val="50"/>
        <cfvo type="max"/>
        <color rgb="FF63BE7B"/>
        <color rgb="FFFFEB84"/>
        <color rgb="FFF8696B"/>
      </colorScale>
    </cfRule>
  </conditionalFormatting>
  <conditionalFormatting sqref="AD1:AD2 AD4:AD1048576">
    <cfRule type="colorScale" priority="17">
      <colorScale>
        <cfvo type="min"/>
        <cfvo type="percentile" val="50"/>
        <cfvo type="max"/>
        <color rgb="FF63BE7B"/>
        <color rgb="FFFFEB84"/>
        <color rgb="FFF8696B"/>
      </colorScale>
    </cfRule>
  </conditionalFormatting>
  <conditionalFormatting sqref="AE3">
    <cfRule type="colorScale" priority="13">
      <colorScale>
        <cfvo type="min"/>
        <cfvo type="percentile" val="50"/>
        <cfvo type="max"/>
        <color rgb="FF63BE7B"/>
        <color rgb="FFFFEB84"/>
        <color rgb="FFF8696B"/>
      </colorScale>
    </cfRule>
  </conditionalFormatting>
  <conditionalFormatting sqref="AD3">
    <cfRule type="colorScale" priority="12">
      <colorScale>
        <cfvo type="min"/>
        <cfvo type="percentile" val="50"/>
        <cfvo type="max"/>
        <color rgb="FF63BE7B"/>
        <color rgb="FFFFEB84"/>
        <color rgb="FFF8696B"/>
      </colorScale>
    </cfRule>
  </conditionalFormatting>
  <conditionalFormatting sqref="AD3">
    <cfRule type="colorScale" priority="14">
      <colorScale>
        <cfvo type="min"/>
        <cfvo type="percentile" val="50"/>
        <cfvo type="max"/>
        <color rgb="FF63BE7B"/>
        <color rgb="FFFFEB84"/>
        <color rgb="FFF8696B"/>
      </colorScale>
    </cfRule>
  </conditionalFormatting>
  <conditionalFormatting sqref="AD3">
    <cfRule type="colorScale" priority="15">
      <colorScale>
        <cfvo type="min"/>
        <cfvo type="percentile" val="50"/>
        <cfvo type="max"/>
        <color rgb="FF63BE7B"/>
        <color rgb="FFFFEB84"/>
        <color rgb="FFF8696B"/>
      </colorScale>
    </cfRule>
  </conditionalFormatting>
  <conditionalFormatting sqref="AD3">
    <cfRule type="colorScale" priority="16">
      <colorScale>
        <cfvo type="min"/>
        <cfvo type="percentile" val="50"/>
        <cfvo type="max"/>
        <color rgb="FF63BE7B"/>
        <color rgb="FFFFEB84"/>
        <color rgb="FFF8696B"/>
      </colorScale>
    </cfRule>
  </conditionalFormatting>
  <conditionalFormatting sqref="AD3">
    <cfRule type="colorScale" priority="11">
      <colorScale>
        <cfvo type="min"/>
        <cfvo type="percentile" val="50"/>
        <cfvo type="max"/>
        <color rgb="FF63BE7B"/>
        <color rgb="FFFFEB84"/>
        <color rgb="FFF8696B"/>
      </colorScale>
    </cfRule>
  </conditionalFormatting>
  <conditionalFormatting sqref="AH3:AI3">
    <cfRule type="colorScale" priority="7">
      <colorScale>
        <cfvo type="min"/>
        <cfvo type="percentile" val="50"/>
        <cfvo type="max"/>
        <color rgb="FF63BE7B"/>
        <color rgb="FFFFEB84"/>
        <color rgb="FFF8696B"/>
      </colorScale>
    </cfRule>
  </conditionalFormatting>
  <conditionalFormatting sqref="AD67:AD68 AD70:AD77 AD56:AD65 AD4:AD54">
    <cfRule type="colorScale" priority="880">
      <colorScale>
        <cfvo type="min"/>
        <cfvo type="percentile" val="50"/>
        <cfvo type="max"/>
        <color rgb="FF63BE7B"/>
        <color rgb="FFFFEB84"/>
        <color rgb="FFF8696B"/>
      </colorScale>
    </cfRule>
  </conditionalFormatting>
  <conditionalFormatting sqref="AD4:AD81">
    <cfRule type="colorScale" priority="884">
      <colorScale>
        <cfvo type="min"/>
        <cfvo type="percentile" val="50"/>
        <cfvo type="max"/>
        <color rgb="FF63BE7B"/>
        <color rgb="FFFFEB84"/>
        <color rgb="FFF8696B"/>
      </colorScale>
    </cfRule>
  </conditionalFormatting>
  <conditionalFormatting sqref="X4:X81">
    <cfRule type="colorScale" priority="886">
      <colorScale>
        <cfvo type="min"/>
        <cfvo type="percentile" val="50"/>
        <cfvo type="max"/>
        <color rgb="FF63BE7B"/>
        <color rgb="FFFFEB84"/>
        <color rgb="FFF8696B"/>
      </colorScale>
    </cfRule>
  </conditionalFormatting>
  <conditionalFormatting sqref="X4:X81">
    <cfRule type="colorScale" priority="888">
      <colorScale>
        <cfvo type="min"/>
        <cfvo type="percentile" val="50"/>
        <cfvo type="max"/>
        <color rgb="FF008000"/>
        <color rgb="FFFFEB84"/>
        <color rgb="FFFF0000"/>
      </colorScale>
    </cfRule>
  </conditionalFormatting>
  <conditionalFormatting sqref="AE4:AE81">
    <cfRule type="colorScale" priority="890">
      <colorScale>
        <cfvo type="min"/>
        <cfvo type="percentile" val="50"/>
        <cfvo type="max"/>
        <color rgb="FF63BE7B"/>
        <color rgb="FFFFEB84"/>
        <color rgb="FFF8696B"/>
      </colorScale>
    </cfRule>
  </conditionalFormatting>
  <conditionalFormatting sqref="AE4:AE81">
    <cfRule type="colorScale" priority="892">
      <colorScale>
        <cfvo type="min"/>
        <cfvo type="percentile" val="50"/>
        <cfvo type="max"/>
        <color rgb="FF008000"/>
        <color rgb="FFFFEB84"/>
        <color rgb="FFFF0000"/>
      </colorScale>
    </cfRule>
  </conditionalFormatting>
  <conditionalFormatting sqref="AL55">
    <cfRule type="colorScale" priority="5">
      <colorScale>
        <cfvo type="min"/>
        <cfvo type="percentile" val="50"/>
        <cfvo type="max"/>
        <color rgb="FF63BE7B"/>
        <color rgb="FFFFEB84"/>
        <color rgb="FFF8696B"/>
      </colorScale>
    </cfRule>
  </conditionalFormatting>
  <conditionalFormatting sqref="AL55">
    <cfRule type="colorScale" priority="6">
      <colorScale>
        <cfvo type="min"/>
        <cfvo type="percentile" val="50"/>
        <cfvo type="max"/>
        <color rgb="FF008000"/>
        <color rgb="FFFFEB84"/>
        <color rgb="FFFF0000"/>
      </colorScale>
    </cfRule>
  </conditionalFormatting>
  <conditionalFormatting sqref="AM36:AN36 AK36">
    <cfRule type="colorScale" priority="3">
      <colorScale>
        <cfvo type="min"/>
        <cfvo type="percentile" val="50"/>
        <cfvo type="max"/>
        <color rgb="FF63BE7B"/>
        <color rgb="FFFFEB84"/>
        <color rgb="FFF8696B"/>
      </colorScale>
    </cfRule>
  </conditionalFormatting>
  <conditionalFormatting sqref="AM36:AN36 AK36">
    <cfRule type="colorScale" priority="4">
      <colorScale>
        <cfvo type="min"/>
        <cfvo type="percentile" val="50"/>
        <cfvo type="max"/>
        <color rgb="FF008000"/>
        <color rgb="FFFFEB84"/>
        <color rgb="FFFF0000"/>
      </colorScale>
    </cfRule>
  </conditionalFormatting>
  <conditionalFormatting sqref="AL36">
    <cfRule type="colorScale" priority="1">
      <colorScale>
        <cfvo type="min"/>
        <cfvo type="percentile" val="50"/>
        <cfvo type="max"/>
        <color rgb="FF63BE7B"/>
        <color rgb="FFFFEB84"/>
        <color rgb="FFF8696B"/>
      </colorScale>
    </cfRule>
  </conditionalFormatting>
  <conditionalFormatting sqref="AL36">
    <cfRule type="colorScale" priority="2">
      <colorScale>
        <cfvo type="min"/>
        <cfvo type="percentile" val="50"/>
        <cfvo type="max"/>
        <color rgb="FF008000"/>
        <color rgb="FFFFEB84"/>
        <color rgb="FFFF0000"/>
      </colorScale>
    </cfRule>
  </conditionalFormatting>
  <pageMargins left="0.70866141732283472" right="0.70866141732283472" top="0.74803149606299213" bottom="0.74803149606299213" header="0.31496062992125984" footer="0.31496062992125984"/>
  <pageSetup paperSize="8" scale="55"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7E878E3A768EC49A3AC95D8C1593F88" ma:contentTypeVersion="16" ma:contentTypeDescription="Creare un nuovo documento." ma:contentTypeScope="" ma:versionID="58f5df10f22b1a14cd05ea8baef607c4">
  <xsd:schema xmlns:xsd="http://www.w3.org/2001/XMLSchema" xmlns:xs="http://www.w3.org/2001/XMLSchema" xmlns:p="http://schemas.microsoft.com/office/2006/metadata/properties" xmlns:ns2="ab2d8595-0763-4ca2-8acf-6d55a5105581" xmlns:ns3="405784ff-acc8-4e68-86a1-0928f498ee0e" targetNamespace="http://schemas.microsoft.com/office/2006/metadata/properties" ma:root="true" ma:fieldsID="d58c8a046ad45356c72dbf6d53b1b27c" ns2:_="" ns3:_="">
    <xsd:import namespace="ab2d8595-0763-4ca2-8acf-6d55a5105581"/>
    <xsd:import namespace="405784ff-acc8-4e68-86a1-0928f498ee0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2d8595-0763-4ca2-8acf-6d55a51055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327510b3-7c55-48a2-93c2-069fab799d4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05784ff-acc8-4e68-86a1-0928f498ee0e" elementFormDefault="qualified">
    <xsd:import namespace="http://schemas.microsoft.com/office/2006/documentManagement/types"/>
    <xsd:import namespace="http://schemas.microsoft.com/office/infopath/2007/PartnerControls"/>
    <xsd:element name="SharedWithUsers" ma:index="1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Condiviso con dettagli" ma:internalName="SharedWithDetails" ma:readOnly="true">
      <xsd:simpleType>
        <xsd:restriction base="dms:Note">
          <xsd:maxLength value="255"/>
        </xsd:restriction>
      </xsd:simpleType>
    </xsd:element>
    <xsd:element name="TaxCatchAll" ma:index="23" nillable="true" ma:displayName="Taxonomy Catch All Column" ma:hidden="true" ma:list="{6845a462-3b49-465c-b0cc-4b43ba2a89ee}" ma:internalName="TaxCatchAll" ma:showField="CatchAllData" ma:web="405784ff-acc8-4e68-86a1-0928f498ee0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B215C0-D45C-4D9A-B076-DF11A45F5517}">
  <ds:schemaRefs>
    <ds:schemaRef ds:uri="http://schemas.microsoft.com/sharepoint/v3/contenttype/forms"/>
  </ds:schemaRefs>
</ds:datastoreItem>
</file>

<file path=customXml/itemProps2.xml><?xml version="1.0" encoding="utf-8"?>
<ds:datastoreItem xmlns:ds="http://schemas.openxmlformats.org/officeDocument/2006/customXml" ds:itemID="{5AC030B4-3C82-4C1D-8C41-64FA9E7114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2d8595-0763-4ca2-8acf-6d55a5105581"/>
    <ds:schemaRef ds:uri="405784ff-acc8-4e68-86a1-0928f498ee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Intestazione</vt:lpstr>
      <vt:lpstr>Ascit</vt:lpstr>
      <vt:lpstr>Ascit!Titoli_stampa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giuseppe</dc:creator>
  <cp:lastModifiedBy>Daniela Frosini</cp:lastModifiedBy>
  <cp:lastPrinted>2022-12-10T13:02:43Z</cp:lastPrinted>
  <dcterms:created xsi:type="dcterms:W3CDTF">2013-10-07T21:59:24Z</dcterms:created>
  <dcterms:modified xsi:type="dcterms:W3CDTF">2023-02-08T09:42:42Z</dcterms:modified>
</cp:coreProperties>
</file>